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20" windowHeight="10740" activeTab="0"/>
  </bookViews>
  <sheets>
    <sheet name="план" sheetId="1" r:id="rId1"/>
  </sheets>
  <definedNames>
    <definedName name="_xlnm.Print_Titles" localSheetId="0">'план'!$10:$12</definedName>
  </definedNames>
  <calcPr fullCalcOnLoad="1"/>
</workbook>
</file>

<file path=xl/sharedStrings.xml><?xml version="1.0" encoding="utf-8"?>
<sst xmlns="http://schemas.openxmlformats.org/spreadsheetml/2006/main" count="757" uniqueCount="117">
  <si>
    <t>Утверждаю</t>
  </si>
  <si>
    <t>Министр здравоохранения</t>
  </si>
  <si>
    <t>Калининградской области</t>
  </si>
  <si>
    <t>План-график</t>
  </si>
  <si>
    <t>в рамках реализации Программы модернизации здравоохранения Калининградской области на 2011- 2012 годы</t>
  </si>
  <si>
    <t>Всего</t>
  </si>
  <si>
    <t>сумма 
(тыс. руб.)</t>
  </si>
  <si>
    <t>январь, 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</si>
  <si>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</si>
  <si>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</si>
  <si>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</si>
  <si>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</si>
  <si>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</si>
  <si>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</si>
  <si>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</si>
  <si>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</si>
  <si>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</si>
  <si>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число пролечен-
ных</t>
  </si>
  <si>
    <t>декабрь</t>
  </si>
  <si>
    <t>Нестабильная стенокардия</t>
  </si>
  <si>
    <t>острый и повторный инфаркт миокарда</t>
  </si>
  <si>
    <t>инсульт (все виды)</t>
  </si>
  <si>
    <t>рак желудка</t>
  </si>
  <si>
    <t>рак пищевода</t>
  </si>
  <si>
    <t>рак ободочной кишки</t>
  </si>
  <si>
    <t>рак прямой кишки</t>
  </si>
  <si>
    <t>рак полости рта, глотки и гортани</t>
  </si>
  <si>
    <t>рак бронхов, легкого, трахеи</t>
  </si>
  <si>
    <t>рак молочной железы</t>
  </si>
  <si>
    <t>рак шейки матки и тела матки</t>
  </si>
  <si>
    <t>рак яичников</t>
  </si>
  <si>
    <t>меланома кожи</t>
  </si>
  <si>
    <t>рак костей</t>
  </si>
  <si>
    <t>рак центральной нервной системы</t>
  </si>
  <si>
    <t>рак щитовидной железы</t>
  </si>
  <si>
    <t>рак мочевого пузыря</t>
  </si>
  <si>
    <t>рак предстательной железы</t>
  </si>
  <si>
    <t>злокачественные опухоли головного мозга и мозговых оболочек</t>
  </si>
  <si>
    <t>острый миелобластный лейкоз</t>
  </si>
  <si>
    <t>острый лимфобластный лейкоз</t>
  </si>
  <si>
    <t>пневмонии</t>
  </si>
  <si>
    <t>паратонзиллярный абсцесс</t>
  </si>
  <si>
    <t>бронхиальная астма</t>
  </si>
  <si>
    <t>язвенная болезнь желудка</t>
  </si>
  <si>
    <t xml:space="preserve">язвенная болезнь 12-ти перстной кишки </t>
  </si>
  <si>
    <t>язвенный колит</t>
  </si>
  <si>
    <t>перитонит</t>
  </si>
  <si>
    <t>желчнокаменная болезнь</t>
  </si>
  <si>
    <t>холициститы</t>
  </si>
  <si>
    <t xml:space="preserve">острый панкреатит </t>
  </si>
  <si>
    <t>перелом черепа и лицевых костей</t>
  </si>
  <si>
    <t>внутричерепная травма</t>
  </si>
  <si>
    <t>травма шейного отдела позвоночника, растяжение и повреждение капсульно-связочного аппарата на уровне шеи, травматический разрыв межпозвоночного диска в шейном отделе</t>
  </si>
  <si>
    <t xml:space="preserve">перелом ребер, грудины, грудного отдела позвоночника </t>
  </si>
  <si>
    <t>перелом пояснично-крестцового отдела позвоночника и костей таза</t>
  </si>
  <si>
    <t>перелом костей голени</t>
  </si>
  <si>
    <t>врожденные нарушения проходимости почечной лоханки, врожденные аномалии мочеточника, обструктивная уропатия, рефлюкс-уропатия</t>
  </si>
  <si>
    <t>мочекаменная болезнь</t>
  </si>
  <si>
    <t>эпилепсия, эпилептический статус(за исключением учреждений психиатрического профиля)</t>
  </si>
  <si>
    <t>поражение лицевого нерва</t>
  </si>
  <si>
    <t>сахарный диабет</t>
  </si>
  <si>
    <t>врожденные аномалии системы кровообращения</t>
  </si>
  <si>
    <t>расстройства, связанные с с укорочением срока беременности и малой массой тела при рождении, замедленном росте и недостаточности питания плода</t>
  </si>
  <si>
    <t>гемолитическая болезнь плода и новорожденного</t>
  </si>
  <si>
    <t>синдром дыхательных расстройств у новорожденных</t>
  </si>
  <si>
    <t>Наименование ЛПУ</t>
  </si>
  <si>
    <t>1. Государственное бюджетное учреждение здравоохранения «Областная клиническая больница Калининградской области»</t>
  </si>
  <si>
    <t>внедрения в 2012 году стандартов медицинской помощи</t>
  </si>
  <si>
    <t>Число пролеченных  по стандартам медицинской помощи</t>
  </si>
  <si>
    <t>Сумма 
(тыс. руб.)</t>
  </si>
  <si>
    <t>в том числе</t>
  </si>
  <si>
    <t>2. Государственное бюджетное учреждение здравоохранения «Детская областная больница Калининградской области»</t>
  </si>
  <si>
    <t>3. Государственное автономное учреждений  Калининградской области «Региональный перинатальный центр»</t>
  </si>
  <si>
    <t>Класс болезней</t>
  </si>
  <si>
    <t xml:space="preserve"> Класс болезней системы кровообращения</t>
  </si>
  <si>
    <t>Онкология</t>
  </si>
  <si>
    <t>Болезни органов дыхания</t>
  </si>
  <si>
    <t>Болезни органов пищеварения</t>
  </si>
  <si>
    <t>Травмы</t>
  </si>
  <si>
    <t>Болезни мочеполовой системы</t>
  </si>
  <si>
    <t>Болезни нервной системы</t>
  </si>
  <si>
    <t>Расстройства питания и нарушения обмена веществ</t>
  </si>
  <si>
    <t>Отдельные состояния, возникающие в перинатальном периоде, врожденные аномалии и пороки развития</t>
  </si>
  <si>
    <t>Класс болезней системы кровообращения</t>
  </si>
  <si>
    <t>4. Государственное бюджетное учреждение здравоохранения «Родильный дом Калининградской области №1»</t>
  </si>
  <si>
    <t>5. Государственное бюджетное учреждение здравоохранения Калининградской области «Центральная городская клиническая больница»</t>
  </si>
  <si>
    <t>6. Государственное бюджетное учреждение здравоохранения Калининградской области «Городская клиническая больница скорой медицинской помощи»</t>
  </si>
  <si>
    <t>7. Государственное бюджетное учреждение здравоохранения Калининградской области «Городская больница № 1»</t>
  </si>
  <si>
    <t>8. Государственное бюджетное учреждение здравоохранения Калининградской области «Городская больница № 3»</t>
  </si>
  <si>
    <t>9. Государственное бюджетное учреждение здравоохранения Калининградской области «Родильный дом Калининградской области № 3»</t>
  </si>
  <si>
    <t>10. Государственное бюджетное учреждение здравоохранения Калининградской области «Родильный дом Калининградской области № 4»</t>
  </si>
  <si>
    <t>11. Государственное бюджетное учреждение здравоохранения Калининградской области «Балтийская  центральная районная больница»</t>
  </si>
  <si>
    <t>12. Государственное бюджетное учреждение здравоохранения Калининградской области «Светловская центральная городская больница»</t>
  </si>
  <si>
    <t>13. Государственное бюджетное учреждение здравоохранения Калининградской области «Советская центральная городская больница»</t>
  </si>
  <si>
    <t>14. Государственное бюджетное учреждение здравоохранения Калининградской области «Багратионовская центральная районная больница»</t>
  </si>
  <si>
    <t>15. Государственное бюджетное учреждение здравоохранения Калининградской области «Мамоновская городская больница»</t>
  </si>
  <si>
    <t>16. Государственное бюджетное учреждение здравоохранения Калининградской области «Гвардейская центральная районная больница»</t>
  </si>
  <si>
    <t>17. Государственное автономное учреждение здравоохранения Калининградской области «Гурьевская центральная районная больница»</t>
  </si>
  <si>
    <t>18. Государственное бюджетное учреждение здравоохранения Калининградской области «Гусевская центральная районная больница»</t>
  </si>
  <si>
    <t>19. Государственное бюджетное учреждение здравоохранения Калининградской области «Зеленоградская центральная районная больница»</t>
  </si>
  <si>
    <t>20. Государственное бюджетное учреждение здравоохранения Калининградской области «Краснознаменская центральная районная больница»</t>
  </si>
  <si>
    <t>21. Государственное бюджетное учреждение здравоохранения Калининградской области «Нестеровская центральная районная больница»</t>
  </si>
  <si>
    <t>22. Государственное бюджетное учреждение здравоохранения Калининградской области «Неманская центральная районная больница»</t>
  </si>
  <si>
    <t>23. Государственное бюджетное учреждение здравоохранения Калининградской области «Озерская центральная районная больница»</t>
  </si>
  <si>
    <t>24. Государственное бюджетное учреждение здравоохранения Калининградской области «Полесская центральная районная больница»</t>
  </si>
  <si>
    <t>25. Государственное бюджетное учреждение здравоохранения Калининградской области «Правдинская центральная районная больница»</t>
  </si>
  <si>
    <t>26. Государственное бюджетное учреждение здравоохранения Калининградской области «Славская центральная районная больница»</t>
  </si>
  <si>
    <t>27. Государственное бюджетное учреждение здравоохранения Калининградской области «Черняховская центральная районная больница»</t>
  </si>
  <si>
    <t>28. Государственное бюджетное учреждение здравоохранения Калининградской области «Пионерская городская больница»</t>
  </si>
  <si>
    <t>ВСЕГО</t>
  </si>
  <si>
    <t>Губернатор Калининградской</t>
  </si>
  <si>
    <t>области</t>
  </si>
  <si>
    <t>А.Б. Выговский</t>
  </si>
  <si>
    <t xml:space="preserve">   _______________________  Н.Н. Цуканов</t>
  </si>
  <si>
    <t>31. Государственное бюджетное учреждение здравоохранения Калининградской области «Черняховская инфекционная больница»</t>
  </si>
  <si>
    <t>29. Калининградский клинический комплекс Федерального государственного учреждения "Национальный медико-хирургический центр им.Н.И.Пирогова МЗСР РФ"</t>
  </si>
  <si>
    <t>30. Негосударственное учреждение здравоохранения "Дорожная больница на станции Калининград ОАО "Российские железные дороги"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</si>
</sst>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#,##0.0"/>
    <numFmt numFmtId="167" formatCode="#,##0.00_ ;\-#,##0.00\ "/>
  </numFmts>
  <fonts count="30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"/>
      <family val="2"/>
    </font>
    <font>
      <sz val="16"/>
      <color indexed="8"/>
      <name val="Times New Roman"/>
      <family val="2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horizontal="left" indent="2"/>
    </xf>
    <xf numFmtId="0" fontId="4" fillId="0" borderId="11" xfId="0" applyNumberFormat="1" applyFont="1" applyFill="1" applyBorder="1" applyAlignment="1">
      <alignment horizontal="left" wrapText="1" indent="2"/>
    </xf>
    <xf numFmtId="43" fontId="0" fillId="0" borderId="0" xfId="58" applyFont="1" applyFill="1" applyAlignment="1">
      <alignment/>
    </xf>
    <xf numFmtId="43" fontId="0" fillId="0" borderId="11" xfId="58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 indent="2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6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164" fontId="0" fillId="0" borderId="0" xfId="58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center" vertical="top" wrapText="1"/>
    </xf>
    <xf numFmtId="164" fontId="0" fillId="0" borderId="11" xfId="58" applyNumberFormat="1" applyFont="1" applyFill="1" applyBorder="1" applyAlignment="1">
      <alignment/>
    </xf>
    <xf numFmtId="165" fontId="9" fillId="0" borderId="11" xfId="58" applyNumberFormat="1" applyFont="1" applyFill="1" applyBorder="1" applyAlignment="1">
      <alignment/>
    </xf>
    <xf numFmtId="43" fontId="0" fillId="0" borderId="12" xfId="58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 vertical="center"/>
    </xf>
    <xf numFmtId="165" fontId="9" fillId="0" borderId="12" xfId="58" applyNumberFormat="1" applyFont="1" applyFill="1" applyBorder="1" applyAlignment="1">
      <alignment/>
    </xf>
    <xf numFmtId="164" fontId="0" fillId="0" borderId="12" xfId="58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15" xfId="58" applyFont="1" applyFill="1" applyBorder="1" applyAlignment="1">
      <alignment/>
    </xf>
    <xf numFmtId="3" fontId="6" fillId="0" borderId="15" xfId="0" applyNumberFormat="1" applyFont="1" applyFill="1" applyBorder="1" applyAlignment="1">
      <alignment horizontal="center" vertical="center"/>
    </xf>
    <xf numFmtId="165" fontId="9" fillId="0" borderId="15" xfId="58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165" fontId="9" fillId="0" borderId="13" xfId="58" applyNumberFormat="1" applyFont="1" applyFill="1" applyBorder="1" applyAlignment="1">
      <alignment/>
    </xf>
    <xf numFmtId="164" fontId="0" fillId="0" borderId="13" xfId="58" applyNumberFormat="1" applyFont="1" applyFill="1" applyBorder="1" applyAlignment="1">
      <alignment/>
    </xf>
    <xf numFmtId="43" fontId="0" fillId="0" borderId="13" xfId="58" applyFont="1" applyFill="1" applyBorder="1" applyAlignment="1">
      <alignment/>
    </xf>
    <xf numFmtId="43" fontId="0" fillId="0" borderId="14" xfId="58" applyFont="1" applyFill="1" applyBorder="1" applyAlignment="1">
      <alignment/>
    </xf>
    <xf numFmtId="0" fontId="4" fillId="0" borderId="15" xfId="0" applyFont="1" applyFill="1" applyBorder="1" applyAlignment="1">
      <alignment horizontal="left" wrapText="1" indent="2"/>
    </xf>
    <xf numFmtId="0" fontId="4" fillId="0" borderId="12" xfId="0" applyFont="1" applyFill="1" applyBorder="1" applyAlignment="1">
      <alignment horizontal="left" wrapText="1" indent="2"/>
    </xf>
    <xf numFmtId="3" fontId="6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indent="2"/>
    </xf>
    <xf numFmtId="0" fontId="4" fillId="0" borderId="16" xfId="0" applyFont="1" applyFill="1" applyBorder="1" applyAlignment="1">
      <alignment horizontal="left" wrapText="1" indent="2"/>
    </xf>
    <xf numFmtId="43" fontId="0" fillId="0" borderId="16" xfId="58" applyFont="1" applyFill="1" applyBorder="1" applyAlignment="1">
      <alignment/>
    </xf>
    <xf numFmtId="3" fontId="6" fillId="0" borderId="16" xfId="0" applyNumberFormat="1" applyFont="1" applyFill="1" applyBorder="1" applyAlignment="1">
      <alignment horizontal="center" vertical="center"/>
    </xf>
    <xf numFmtId="165" fontId="9" fillId="0" borderId="16" xfId="58" applyNumberFormat="1" applyFont="1" applyFill="1" applyBorder="1" applyAlignment="1">
      <alignment/>
    </xf>
    <xf numFmtId="164" fontId="0" fillId="0" borderId="16" xfId="58" applyNumberFormat="1" applyFont="1" applyFill="1" applyBorder="1" applyAlignment="1">
      <alignment/>
    </xf>
    <xf numFmtId="3" fontId="6" fillId="0" borderId="15" xfId="60" applyNumberFormat="1" applyFont="1" applyFill="1" applyBorder="1" applyAlignment="1">
      <alignment horizontal="center" vertical="center"/>
    </xf>
    <xf numFmtId="164" fontId="8" fillId="0" borderId="13" xfId="60" applyNumberFormat="1" applyFont="1" applyFill="1" applyBorder="1" applyAlignment="1">
      <alignment horizontal="center"/>
    </xf>
    <xf numFmtId="0" fontId="5" fillId="7" borderId="15" xfId="0" applyFont="1" applyFill="1" applyBorder="1" applyAlignment="1">
      <alignment horizontal="left" vertical="center" wrapText="1"/>
    </xf>
    <xf numFmtId="0" fontId="0" fillId="7" borderId="0" xfId="0" applyFill="1" applyAlignment="1">
      <alignment/>
    </xf>
    <xf numFmtId="3" fontId="6" fillId="0" borderId="15" xfId="6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left" vertical="center" wrapText="1"/>
    </xf>
    <xf numFmtId="3" fontId="9" fillId="7" borderId="15" xfId="0" applyNumberFormat="1" applyFont="1" applyFill="1" applyBorder="1" applyAlignment="1">
      <alignment horizontal="center" vertical="center" wrapText="1"/>
    </xf>
    <xf numFmtId="4" fontId="9" fillId="7" borderId="15" xfId="0" applyNumberFormat="1" applyFont="1" applyFill="1" applyBorder="1" applyAlignment="1">
      <alignment horizontal="center" vertical="center" wrapText="1"/>
    </xf>
    <xf numFmtId="165" fontId="9" fillId="0" borderId="12" xfId="58" applyNumberFormat="1" applyFont="1" applyFill="1" applyBorder="1" applyAlignment="1">
      <alignment/>
    </xf>
    <xf numFmtId="165" fontId="9" fillId="0" borderId="11" xfId="58" applyNumberFormat="1" applyFont="1" applyFill="1" applyBorder="1" applyAlignment="1">
      <alignment/>
    </xf>
    <xf numFmtId="3" fontId="9" fillId="7" borderId="15" xfId="0" applyNumberFormat="1" applyFont="1" applyFill="1" applyBorder="1" applyAlignment="1">
      <alignment horizontal="center" vertical="top" wrapText="1"/>
    </xf>
    <xf numFmtId="4" fontId="9" fillId="7" borderId="15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4" fillId="0" borderId="16" xfId="0" applyFont="1" applyFill="1" applyBorder="1" applyAlignment="1">
      <alignment horizontal="left" vertical="center" wrapText="1" indent="2"/>
    </xf>
    <xf numFmtId="164" fontId="6" fillId="24" borderId="16" xfId="58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 wrapText="1" indent="2"/>
    </xf>
    <xf numFmtId="167" fontId="0" fillId="0" borderId="12" xfId="58" applyNumberFormat="1" applyFont="1" applyFill="1" applyBorder="1" applyAlignment="1">
      <alignment/>
    </xf>
    <xf numFmtId="164" fontId="6" fillId="0" borderId="12" xfId="58" applyNumberFormat="1" applyFont="1" applyFill="1" applyBorder="1" applyAlignment="1">
      <alignment horizontal="center"/>
    </xf>
    <xf numFmtId="164" fontId="6" fillId="0" borderId="15" xfId="58" applyNumberFormat="1" applyFont="1" applyFill="1" applyBorder="1" applyAlignment="1">
      <alignment horizontal="center"/>
    </xf>
    <xf numFmtId="164" fontId="6" fillId="0" borderId="16" xfId="58" applyNumberFormat="1" applyFont="1" applyFill="1" applyBorder="1" applyAlignment="1">
      <alignment horizontal="center" vertical="center"/>
    </xf>
    <xf numFmtId="164" fontId="6" fillId="0" borderId="11" xfId="58" applyNumberFormat="1" applyFont="1" applyFill="1" applyBorder="1" applyAlignment="1">
      <alignment horizontal="center"/>
    </xf>
    <xf numFmtId="164" fontId="8" fillId="0" borderId="13" xfId="58" applyNumberFormat="1" applyFont="1" applyFill="1" applyBorder="1" applyAlignment="1">
      <alignment horizontal="center"/>
    </xf>
    <xf numFmtId="164" fontId="6" fillId="0" borderId="16" xfId="58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3" fontId="9" fillId="0" borderId="15" xfId="0" applyNumberFormat="1" applyFont="1" applyFill="1" applyBorder="1" applyAlignment="1">
      <alignment horizontal="center" vertical="top" wrapText="1"/>
    </xf>
    <xf numFmtId="166" fontId="9" fillId="0" borderId="15" xfId="0" applyNumberFormat="1" applyFont="1" applyFill="1" applyBorder="1" applyAlignment="1">
      <alignment horizontal="center" vertical="top" wrapText="1"/>
    </xf>
    <xf numFmtId="164" fontId="6" fillId="0" borderId="12" xfId="58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64" fontId="1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5" fillId="7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5" fillId="7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5"/>
  <sheetViews>
    <sheetView tabSelected="1" zoomScalePageLayoutView="0" workbookViewId="0" topLeftCell="A484">
      <selection activeCell="A718" sqref="A718:B718"/>
    </sheetView>
  </sheetViews>
  <sheetFormatPr defaultColWidth="9.00390625" defaultRowHeight="15.75"/>
  <cols>
    <col min="1" max="1" width="18.125" style="1" customWidth="1"/>
    <col min="2" max="2" width="29.625" style="1" customWidth="1"/>
    <col min="3" max="3" width="12.625" style="1" hidden="1" customWidth="1"/>
    <col min="4" max="4" width="10.125" style="1" customWidth="1"/>
    <col min="5" max="5" width="11.875" style="1" customWidth="1"/>
    <col min="6" max="6" width="9.375" style="1" bestFit="1" customWidth="1"/>
    <col min="7" max="7" width="11.875" style="1" bestFit="1" customWidth="1"/>
    <col min="8" max="8" width="9.125" style="15" bestFit="1" customWidth="1"/>
    <col min="9" max="9" width="10.875" style="1" bestFit="1" customWidth="1"/>
    <col min="10" max="10" width="9.125" style="15" bestFit="1" customWidth="1"/>
    <col min="11" max="11" width="10.875" style="1" bestFit="1" customWidth="1"/>
    <col min="12" max="12" width="9.125" style="15" bestFit="1" customWidth="1"/>
    <col min="13" max="13" width="10.875" style="1" bestFit="1" customWidth="1"/>
    <col min="14" max="14" width="9.125" style="15" bestFit="1" customWidth="1"/>
    <col min="15" max="15" width="10.875" style="1" bestFit="1" customWidth="1"/>
    <col min="16" max="16" width="9.125" style="15" bestFit="1" customWidth="1"/>
    <col min="17" max="17" width="10.875" style="1" bestFit="1" customWidth="1"/>
    <col min="18" max="18" width="9.125" style="15" bestFit="1" customWidth="1"/>
    <col min="19" max="19" width="10.875" style="1" bestFit="1" customWidth="1"/>
    <col min="20" max="20" width="9.125" style="15" bestFit="1" customWidth="1"/>
    <col min="21" max="21" width="10.875" style="1" bestFit="1" customWidth="1"/>
    <col min="22" max="22" width="9.125" style="15" bestFit="1" customWidth="1"/>
    <col min="23" max="23" width="10.875" style="1" bestFit="1" customWidth="1"/>
    <col min="24" max="24" width="9.125" style="15" bestFit="1" customWidth="1"/>
    <col min="25" max="25" width="10.875" style="1" bestFit="1" customWidth="1"/>
    <col min="26" max="26" width="9.125" style="15" bestFit="1" customWidth="1"/>
    <col min="27" max="27" width="10.875" style="1" bestFit="1" customWidth="1"/>
    <col min="28" max="28" width="12.625" style="1" hidden="1" customWidth="1"/>
    <col min="29" max="29" width="17.875" style="1" hidden="1" customWidth="1"/>
    <col min="30" max="30" width="9.125" style="1" hidden="1" customWidth="1"/>
    <col min="31" max="31" width="11.00390625" style="1" hidden="1" customWidth="1"/>
    <col min="32" max="32" width="0" style="1" hidden="1" customWidth="1"/>
    <col min="33" max="16384" width="9.00390625" style="1" customWidth="1"/>
  </cols>
  <sheetData>
    <row r="1" spans="1:27" ht="20.25">
      <c r="A1" s="94"/>
      <c r="B1" s="94"/>
      <c r="C1" s="20"/>
      <c r="W1" s="88" t="s">
        <v>0</v>
      </c>
      <c r="X1" s="88"/>
      <c r="Y1" s="88"/>
      <c r="Z1" s="88"/>
      <c r="AA1" s="88"/>
    </row>
    <row r="2" spans="1:27" ht="20.25">
      <c r="A2" s="94"/>
      <c r="B2" s="94"/>
      <c r="C2" s="20"/>
      <c r="W2" s="88" t="s">
        <v>110</v>
      </c>
      <c r="X2" s="88"/>
      <c r="Y2" s="88"/>
      <c r="Z2" s="88"/>
      <c r="AA2" s="88"/>
    </row>
    <row r="3" spans="1:27" ht="20.25">
      <c r="A3" s="94"/>
      <c r="B3" s="94"/>
      <c r="C3" s="20"/>
      <c r="H3" s="14"/>
      <c r="I3" s="8"/>
      <c r="J3" s="14"/>
      <c r="K3" s="8"/>
      <c r="L3" s="14"/>
      <c r="M3" s="8"/>
      <c r="N3" s="14"/>
      <c r="O3" s="8"/>
      <c r="P3" s="14"/>
      <c r="Q3" s="8"/>
      <c r="R3" s="14"/>
      <c r="S3" s="8"/>
      <c r="T3" s="14"/>
      <c r="U3" s="8"/>
      <c r="V3" s="14"/>
      <c r="W3" s="88" t="s">
        <v>111</v>
      </c>
      <c r="X3" s="88"/>
      <c r="Y3" s="88"/>
      <c r="Z3" s="88"/>
      <c r="AA3" s="88"/>
    </row>
    <row r="4" spans="1:27" ht="20.25">
      <c r="A4" s="94"/>
      <c r="B4" s="94"/>
      <c r="C4" s="20"/>
      <c r="D4" s="97"/>
      <c r="E4" s="97"/>
      <c r="W4" s="88" t="s">
        <v>113</v>
      </c>
      <c r="X4" s="88"/>
      <c r="Y4" s="88"/>
      <c r="Z4" s="88"/>
      <c r="AA4" s="88"/>
    </row>
    <row r="5" spans="24:27" ht="18.75">
      <c r="X5" s="86"/>
      <c r="Y5" s="85"/>
      <c r="Z5" s="85"/>
      <c r="AA5" s="85"/>
    </row>
    <row r="6" spans="1:27" s="87" customFormat="1" ht="20.25">
      <c r="A6" s="92" t="s">
        <v>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</row>
    <row r="7" spans="1:27" s="87" customFormat="1" ht="20.25">
      <c r="A7" s="92" t="s">
        <v>67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</row>
    <row r="8" spans="1:27" s="87" customFormat="1" ht="20.25">
      <c r="A8" s="92" t="s">
        <v>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</row>
    <row r="10" spans="1:27" s="16" customFormat="1" ht="31.5" customHeight="1">
      <c r="A10" s="96" t="s">
        <v>65</v>
      </c>
      <c r="B10" s="96" t="s">
        <v>73</v>
      </c>
      <c r="C10" s="21"/>
      <c r="D10" s="96" t="s">
        <v>5</v>
      </c>
      <c r="E10" s="96"/>
      <c r="F10" s="90" t="s">
        <v>70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1"/>
    </row>
    <row r="11" spans="1:27" s="17" customFormat="1" ht="25.5" customHeight="1">
      <c r="A11" s="96"/>
      <c r="B11" s="96"/>
      <c r="C11" s="21"/>
      <c r="D11" s="95" t="s">
        <v>68</v>
      </c>
      <c r="E11" s="95" t="s">
        <v>69</v>
      </c>
      <c r="F11" s="95" t="s">
        <v>7</v>
      </c>
      <c r="G11" s="95"/>
      <c r="H11" s="95" t="s">
        <v>8</v>
      </c>
      <c r="I11" s="95"/>
      <c r="J11" s="95" t="s">
        <v>9</v>
      </c>
      <c r="K11" s="95"/>
      <c r="L11" s="95" t="s">
        <v>10</v>
      </c>
      <c r="M11" s="95"/>
      <c r="N11" s="95" t="s">
        <v>11</v>
      </c>
      <c r="O11" s="95"/>
      <c r="P11" s="95" t="s">
        <v>12</v>
      </c>
      <c r="Q11" s="95"/>
      <c r="R11" s="95" t="s">
        <v>13</v>
      </c>
      <c r="S11" s="95"/>
      <c r="T11" s="95" t="s">
        <v>14</v>
      </c>
      <c r="U11" s="95"/>
      <c r="V11" s="95" t="s">
        <v>15</v>
      </c>
      <c r="W11" s="95"/>
      <c r="X11" s="95" t="s">
        <v>16</v>
      </c>
      <c r="Y11" s="95"/>
      <c r="Z11" s="95" t="s">
        <v>18</v>
      </c>
      <c r="AA11" s="95"/>
    </row>
    <row r="12" spans="1:27" ht="54" customHeight="1">
      <c r="A12" s="96"/>
      <c r="B12" s="96"/>
      <c r="C12" s="21"/>
      <c r="D12" s="95"/>
      <c r="E12" s="95"/>
      <c r="F12" s="18" t="s">
        <v>17</v>
      </c>
      <c r="G12" s="18" t="s">
        <v>6</v>
      </c>
      <c r="H12" s="19" t="s">
        <v>17</v>
      </c>
      <c r="I12" s="18" t="s">
        <v>6</v>
      </c>
      <c r="J12" s="19" t="s">
        <v>17</v>
      </c>
      <c r="K12" s="18" t="s">
        <v>6</v>
      </c>
      <c r="L12" s="19" t="s">
        <v>17</v>
      </c>
      <c r="M12" s="18" t="s">
        <v>6</v>
      </c>
      <c r="N12" s="19" t="s">
        <v>17</v>
      </c>
      <c r="O12" s="18" t="s">
        <v>6</v>
      </c>
      <c r="P12" s="19" t="s">
        <v>17</v>
      </c>
      <c r="Q12" s="18" t="s">
        <v>6</v>
      </c>
      <c r="R12" s="19" t="s">
        <v>17</v>
      </c>
      <c r="S12" s="18" t="s">
        <v>6</v>
      </c>
      <c r="T12" s="19" t="s">
        <v>17</v>
      </c>
      <c r="U12" s="18" t="s">
        <v>6</v>
      </c>
      <c r="V12" s="19" t="s">
        <v>17</v>
      </c>
      <c r="W12" s="18" t="s">
        <v>6</v>
      </c>
      <c r="X12" s="19" t="s">
        <v>17</v>
      </c>
      <c r="Y12" s="18" t="s">
        <v>6</v>
      </c>
      <c r="Z12" s="19" t="s">
        <v>17</v>
      </c>
      <c r="AA12" s="18" t="s">
        <v>6</v>
      </c>
    </row>
    <row r="13" spans="1:31" ht="54" customHeight="1">
      <c r="A13" s="90" t="s">
        <v>109</v>
      </c>
      <c r="B13" s="91"/>
      <c r="C13" s="81"/>
      <c r="D13" s="82">
        <f aca="true" t="shared" si="0" ref="D13:AA13">D14+D62+D98+D104+D111+D140+D169+D183+D190+D194+D201+D230+D259+D294+D321+D341+D367+D380+D414+D443+D468+D494+D518+D545+D571+D598+D626+D661+D687+D701+D718</f>
        <v>22785</v>
      </c>
      <c r="E13" s="83">
        <f t="shared" si="0"/>
        <v>1327275.7000000004</v>
      </c>
      <c r="F13" s="82">
        <f t="shared" si="0"/>
        <v>3412</v>
      </c>
      <c r="G13" s="83">
        <f t="shared" si="0"/>
        <v>199336.2</v>
      </c>
      <c r="H13" s="82">
        <f t="shared" si="0"/>
        <v>1882</v>
      </c>
      <c r="I13" s="83">
        <f t="shared" si="0"/>
        <v>109310.79000000002</v>
      </c>
      <c r="J13" s="82">
        <f t="shared" si="0"/>
        <v>1964</v>
      </c>
      <c r="K13" s="83">
        <f t="shared" si="0"/>
        <v>114716.68000000002</v>
      </c>
      <c r="L13" s="82">
        <f t="shared" si="0"/>
        <v>1981</v>
      </c>
      <c r="M13" s="83">
        <f t="shared" si="0"/>
        <v>115788.21999999999</v>
      </c>
      <c r="N13" s="82">
        <f t="shared" si="0"/>
        <v>1948</v>
      </c>
      <c r="O13" s="83">
        <f t="shared" si="0"/>
        <v>113294.08999999997</v>
      </c>
      <c r="P13" s="82">
        <f t="shared" si="0"/>
        <v>1947</v>
      </c>
      <c r="Q13" s="83">
        <f t="shared" si="0"/>
        <v>113140.60999999996</v>
      </c>
      <c r="R13" s="82">
        <f t="shared" si="0"/>
        <v>1942</v>
      </c>
      <c r="S13" s="83">
        <f t="shared" si="0"/>
        <v>112912.54</v>
      </c>
      <c r="T13" s="82">
        <f t="shared" si="0"/>
        <v>1934</v>
      </c>
      <c r="U13" s="83">
        <f t="shared" si="0"/>
        <v>112672.88000000002</v>
      </c>
      <c r="V13" s="82">
        <f t="shared" si="0"/>
        <v>1940</v>
      </c>
      <c r="W13" s="83">
        <f t="shared" si="0"/>
        <v>113087.87000000001</v>
      </c>
      <c r="X13" s="82">
        <f t="shared" si="0"/>
        <v>1922</v>
      </c>
      <c r="Y13" s="83">
        <f t="shared" si="0"/>
        <v>111813.83000000002</v>
      </c>
      <c r="Z13" s="82">
        <f t="shared" si="0"/>
        <v>1913</v>
      </c>
      <c r="AA13" s="83">
        <f t="shared" si="0"/>
        <v>111201.99</v>
      </c>
      <c r="AB13" s="8">
        <f>F13+H13+J13+L13+N13+P13+R13+T13+V13+X13+Z13</f>
        <v>22785</v>
      </c>
      <c r="AC13" s="8">
        <f>G13+I13+K13+M13+O13+Q13+S13+U13+W13+Y13+AA13</f>
        <v>1327275.7000000002</v>
      </c>
      <c r="AD13" s="8">
        <f aca="true" t="shared" si="1" ref="AD13:AE15">AB13-D13</f>
        <v>0</v>
      </c>
      <c r="AE13" s="8">
        <f t="shared" si="1"/>
        <v>0</v>
      </c>
    </row>
    <row r="14" spans="1:256" s="51" customFormat="1" ht="40.5" customHeight="1">
      <c r="A14" s="89" t="s">
        <v>66</v>
      </c>
      <c r="B14" s="89"/>
      <c r="C14" s="50"/>
      <c r="D14" s="62">
        <f aca="true" t="shared" si="2" ref="D14:AA14">SUM(D16:D61)</f>
        <v>5147</v>
      </c>
      <c r="E14" s="63">
        <f t="shared" si="2"/>
        <v>330096.2</v>
      </c>
      <c r="F14" s="62">
        <f t="shared" si="2"/>
        <v>821</v>
      </c>
      <c r="G14" s="63">
        <f t="shared" si="2"/>
        <v>53424.800000000025</v>
      </c>
      <c r="H14" s="62">
        <f t="shared" si="2"/>
        <v>431</v>
      </c>
      <c r="I14" s="63">
        <f t="shared" si="2"/>
        <v>27572.01000000001</v>
      </c>
      <c r="J14" s="62">
        <f t="shared" si="2"/>
        <v>433</v>
      </c>
      <c r="K14" s="63">
        <f t="shared" si="2"/>
        <v>27687.150000000012</v>
      </c>
      <c r="L14" s="62">
        <f t="shared" si="2"/>
        <v>433</v>
      </c>
      <c r="M14" s="63">
        <f t="shared" si="2"/>
        <v>27687.150000000012</v>
      </c>
      <c r="N14" s="62">
        <f t="shared" si="2"/>
        <v>432</v>
      </c>
      <c r="O14" s="63">
        <f t="shared" si="2"/>
        <v>27637.16000000001</v>
      </c>
      <c r="P14" s="62">
        <f t="shared" si="2"/>
        <v>433</v>
      </c>
      <c r="Q14" s="63">
        <f t="shared" si="2"/>
        <v>27687.14000000001</v>
      </c>
      <c r="R14" s="62">
        <f t="shared" si="2"/>
        <v>433</v>
      </c>
      <c r="S14" s="63">
        <f t="shared" si="2"/>
        <v>27702.250000000007</v>
      </c>
      <c r="T14" s="62">
        <f t="shared" si="2"/>
        <v>433</v>
      </c>
      <c r="U14" s="63">
        <f t="shared" si="2"/>
        <v>27687.13000000001</v>
      </c>
      <c r="V14" s="62">
        <f t="shared" si="2"/>
        <v>432</v>
      </c>
      <c r="W14" s="63">
        <f t="shared" si="2"/>
        <v>27637.15000000001</v>
      </c>
      <c r="X14" s="62">
        <f t="shared" si="2"/>
        <v>433</v>
      </c>
      <c r="Y14" s="63">
        <f t="shared" si="2"/>
        <v>27687.13000000001</v>
      </c>
      <c r="Z14" s="62">
        <f t="shared" si="2"/>
        <v>433</v>
      </c>
      <c r="AA14" s="63">
        <f t="shared" si="2"/>
        <v>27687.13000000001</v>
      </c>
      <c r="AB14" s="8">
        <f>F14+H14+J14+L14+N14+P14+R14+T14+V14+X14+Z14</f>
        <v>5147</v>
      </c>
      <c r="AC14" s="8">
        <f>SUM(AC15:AC61)</f>
        <v>330096.2</v>
      </c>
      <c r="AD14" s="8">
        <f t="shared" si="1"/>
        <v>0</v>
      </c>
      <c r="AE14" s="8">
        <f t="shared" si="1"/>
        <v>0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31" ht="29.25">
      <c r="A15" s="79"/>
      <c r="B15" s="2" t="s">
        <v>74</v>
      </c>
      <c r="C15" s="2"/>
      <c r="D15" s="28"/>
      <c r="E15" s="28"/>
      <c r="F15" s="28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30"/>
      <c r="AB15" s="8">
        <f>F15+H15+J15+L15+N15+P15+R15+T15+V15+X15+Z15</f>
        <v>0</v>
      </c>
      <c r="AC15" s="8">
        <f>G15+I15+K15+M15+O15+Q15+S15+U15+W15+Y15+AA15</f>
        <v>0</v>
      </c>
      <c r="AD15" s="8">
        <f t="shared" si="1"/>
        <v>0</v>
      </c>
      <c r="AE15" s="8">
        <f t="shared" si="1"/>
        <v>0</v>
      </c>
    </row>
    <row r="16" spans="1:31" ht="15.75">
      <c r="A16" s="79"/>
      <c r="B16" s="5" t="s">
        <v>19</v>
      </c>
      <c r="C16" s="24">
        <v>59902.240000000005</v>
      </c>
      <c r="D16" s="25">
        <v>150</v>
      </c>
      <c r="E16" s="26">
        <v>8985.3</v>
      </c>
      <c r="F16" s="27">
        <f>D16-H16-J16-L16-N16-P16-R16-T16-V16-X16-Z16</f>
        <v>20</v>
      </c>
      <c r="G16" s="24">
        <f>E16-I16-K16-M16-O16-Q16-S16-U16-W16-Y16-AA16</f>
        <v>1198.0000000000018</v>
      </c>
      <c r="H16" s="27">
        <f>ROUND($D16/12,0)</f>
        <v>13</v>
      </c>
      <c r="I16" s="24">
        <f>ROUND(H16*$C16/1000,2)</f>
        <v>778.73</v>
      </c>
      <c r="J16" s="27">
        <f>ROUND($D16/12,0)</f>
        <v>13</v>
      </c>
      <c r="K16" s="24">
        <f>ROUND(J16*$C16/1000,2)</f>
        <v>778.73</v>
      </c>
      <c r="L16" s="27">
        <f>ROUND($D16/12,0)</f>
        <v>13</v>
      </c>
      <c r="M16" s="24">
        <f>ROUND(L16*$C16/1000,2)</f>
        <v>778.73</v>
      </c>
      <c r="N16" s="27">
        <f>ROUND($D16/12,0)</f>
        <v>13</v>
      </c>
      <c r="O16" s="24">
        <f>ROUND(N16*$C16/1000,2)</f>
        <v>778.73</v>
      </c>
      <c r="P16" s="27">
        <f>ROUND($D16/12,0)</f>
        <v>13</v>
      </c>
      <c r="Q16" s="24">
        <f>ROUND(P16*$C16/1000,2)</f>
        <v>778.73</v>
      </c>
      <c r="R16" s="27">
        <f>ROUND($D16/12,0)</f>
        <v>13</v>
      </c>
      <c r="S16" s="24">
        <f>ROUND(R16*$C16/1000,2)</f>
        <v>778.73</v>
      </c>
      <c r="T16" s="27">
        <f>ROUND($D16/12,0)</f>
        <v>13</v>
      </c>
      <c r="U16" s="24">
        <f>ROUND(T16*$C16/1000,2)</f>
        <v>778.73</v>
      </c>
      <c r="V16" s="27">
        <f>ROUND($D16/12,0)</f>
        <v>13</v>
      </c>
      <c r="W16" s="24">
        <f>ROUND(V16*$C16/1000,2)</f>
        <v>778.73</v>
      </c>
      <c r="X16" s="27">
        <f>ROUND($D16/12,0)</f>
        <v>13</v>
      </c>
      <c r="Y16" s="24">
        <f>ROUND(X16*$C16/1000,2)</f>
        <v>778.73</v>
      </c>
      <c r="Z16" s="27">
        <f>ROUND($D16/12,0)</f>
        <v>13</v>
      </c>
      <c r="AA16" s="24">
        <f>ROUND(Z16*$C16/1000,2)</f>
        <v>778.73</v>
      </c>
      <c r="AB16" s="8">
        <f aca="true" t="shared" si="3" ref="AB16:AB61">F16+H16+J16+L16+N16+P16+R16+T16+V16+X16+Z16</f>
        <v>150</v>
      </c>
      <c r="AC16" s="8">
        <f aca="true" t="shared" si="4" ref="AC16:AC61">G16+I16+K16+M16+O16+Q16+S16+U16+W16+Y16+AA16</f>
        <v>8985.3</v>
      </c>
      <c r="AD16" s="8">
        <f aca="true" t="shared" si="5" ref="AD16:AD61">AB16-D16</f>
        <v>0</v>
      </c>
      <c r="AE16" s="8">
        <f aca="true" t="shared" si="6" ref="AE16:AE61">AC16-E16</f>
        <v>0</v>
      </c>
    </row>
    <row r="17" spans="1:31" ht="30">
      <c r="A17" s="79"/>
      <c r="B17" s="5" t="s">
        <v>20</v>
      </c>
      <c r="C17" s="9">
        <v>112386.8</v>
      </c>
      <c r="D17" s="12">
        <v>300</v>
      </c>
      <c r="E17" s="23">
        <v>33716</v>
      </c>
      <c r="F17" s="27">
        <f aca="true" t="shared" si="7" ref="F17:F61">D17-H17-J17-L17-N17-P17-R17-T17-V17-X17-Z17</f>
        <v>50</v>
      </c>
      <c r="G17" s="24">
        <f aca="true" t="shared" si="8" ref="G17:G61">E17-I17-K17-M17-O17-Q17-S17-U17-W17-Y17-AA17</f>
        <v>5619.30000000001</v>
      </c>
      <c r="H17" s="27">
        <f aca="true" t="shared" si="9" ref="H17:H61">ROUND($D17/12,0)</f>
        <v>25</v>
      </c>
      <c r="I17" s="24">
        <f aca="true" t="shared" si="10" ref="I17:I61">ROUND(H17*$C17/1000,2)</f>
        <v>2809.67</v>
      </c>
      <c r="J17" s="27">
        <f aca="true" t="shared" si="11" ref="J17:J61">ROUND($D17/12,0)</f>
        <v>25</v>
      </c>
      <c r="K17" s="24">
        <f aca="true" t="shared" si="12" ref="K17:K61">ROUND(J17*$C17/1000,2)</f>
        <v>2809.67</v>
      </c>
      <c r="L17" s="27">
        <f aca="true" t="shared" si="13" ref="L17:L61">ROUND($D17/12,0)</f>
        <v>25</v>
      </c>
      <c r="M17" s="24">
        <f aca="true" t="shared" si="14" ref="M17:M61">ROUND(L17*$C17/1000,2)</f>
        <v>2809.67</v>
      </c>
      <c r="N17" s="27">
        <f aca="true" t="shared" si="15" ref="N17:N61">ROUND($D17/12,0)</f>
        <v>25</v>
      </c>
      <c r="O17" s="24">
        <f aca="true" t="shared" si="16" ref="O17:O61">ROUND(N17*$C17/1000,2)</f>
        <v>2809.67</v>
      </c>
      <c r="P17" s="27">
        <f aca="true" t="shared" si="17" ref="P17:P61">ROUND($D17/12,0)</f>
        <v>25</v>
      </c>
      <c r="Q17" s="24">
        <f aca="true" t="shared" si="18" ref="Q17:Q61">ROUND(P17*$C17/1000,2)</f>
        <v>2809.67</v>
      </c>
      <c r="R17" s="27">
        <f aca="true" t="shared" si="19" ref="R17:R61">ROUND($D17/12,0)</f>
        <v>25</v>
      </c>
      <c r="S17" s="24">
        <f aca="true" t="shared" si="20" ref="S17:S61">ROUND(R17*$C17/1000,2)</f>
        <v>2809.67</v>
      </c>
      <c r="T17" s="27">
        <f aca="true" t="shared" si="21" ref="T17:T61">ROUND($D17/12,0)</f>
        <v>25</v>
      </c>
      <c r="U17" s="24">
        <f aca="true" t="shared" si="22" ref="U17:U61">ROUND(T17*$C17/1000,2)</f>
        <v>2809.67</v>
      </c>
      <c r="V17" s="27">
        <f aca="true" t="shared" si="23" ref="V17:V61">ROUND($D17/12,0)</f>
        <v>25</v>
      </c>
      <c r="W17" s="24">
        <f aca="true" t="shared" si="24" ref="W17:W61">ROUND(V17*$C17/1000,2)</f>
        <v>2809.67</v>
      </c>
      <c r="X17" s="27">
        <f aca="true" t="shared" si="25" ref="X17:X61">ROUND($D17/12,0)</f>
        <v>25</v>
      </c>
      <c r="Y17" s="24">
        <f aca="true" t="shared" si="26" ref="Y17:Y61">ROUND(X17*$C17/1000,2)</f>
        <v>2809.67</v>
      </c>
      <c r="Z17" s="27">
        <f aca="true" t="shared" si="27" ref="Z17:Z61">ROUND($D17/12,0)</f>
        <v>25</v>
      </c>
      <c r="AA17" s="24">
        <f aca="true" t="shared" si="28" ref="AA17:AA61">ROUND(Z17*$C17/1000,2)</f>
        <v>2809.67</v>
      </c>
      <c r="AB17" s="8">
        <f t="shared" si="3"/>
        <v>300</v>
      </c>
      <c r="AC17" s="8">
        <f t="shared" si="4"/>
        <v>33716</v>
      </c>
      <c r="AD17" s="8">
        <f t="shared" si="5"/>
        <v>0</v>
      </c>
      <c r="AE17" s="8">
        <f t="shared" si="6"/>
        <v>0</v>
      </c>
    </row>
    <row r="18" spans="1:31" ht="15.75">
      <c r="A18" s="79"/>
      <c r="B18" s="39" t="s">
        <v>21</v>
      </c>
      <c r="C18" s="31">
        <v>129163.44</v>
      </c>
      <c r="D18" s="48">
        <v>200</v>
      </c>
      <c r="E18" s="33">
        <v>25832.7</v>
      </c>
      <c r="F18" s="47">
        <f t="shared" si="7"/>
        <v>30</v>
      </c>
      <c r="G18" s="44">
        <f t="shared" si="8"/>
        <v>3874.900000000002</v>
      </c>
      <c r="H18" s="47">
        <f t="shared" si="9"/>
        <v>17</v>
      </c>
      <c r="I18" s="44">
        <f t="shared" si="10"/>
        <v>2195.78</v>
      </c>
      <c r="J18" s="47">
        <f t="shared" si="11"/>
        <v>17</v>
      </c>
      <c r="K18" s="44">
        <f t="shared" si="12"/>
        <v>2195.78</v>
      </c>
      <c r="L18" s="47">
        <f t="shared" si="13"/>
        <v>17</v>
      </c>
      <c r="M18" s="44">
        <f t="shared" si="14"/>
        <v>2195.78</v>
      </c>
      <c r="N18" s="47">
        <f t="shared" si="15"/>
        <v>17</v>
      </c>
      <c r="O18" s="44">
        <f t="shared" si="16"/>
        <v>2195.78</v>
      </c>
      <c r="P18" s="47">
        <f t="shared" si="17"/>
        <v>17</v>
      </c>
      <c r="Q18" s="44">
        <f t="shared" si="18"/>
        <v>2195.78</v>
      </c>
      <c r="R18" s="47">
        <f t="shared" si="19"/>
        <v>17</v>
      </c>
      <c r="S18" s="44">
        <f t="shared" si="20"/>
        <v>2195.78</v>
      </c>
      <c r="T18" s="47">
        <f t="shared" si="21"/>
        <v>17</v>
      </c>
      <c r="U18" s="44">
        <f t="shared" si="22"/>
        <v>2195.78</v>
      </c>
      <c r="V18" s="47">
        <f t="shared" si="23"/>
        <v>17</v>
      </c>
      <c r="W18" s="44">
        <f t="shared" si="24"/>
        <v>2195.78</v>
      </c>
      <c r="X18" s="47">
        <f t="shared" si="25"/>
        <v>17</v>
      </c>
      <c r="Y18" s="44">
        <f t="shared" si="26"/>
        <v>2195.78</v>
      </c>
      <c r="Z18" s="47">
        <f t="shared" si="27"/>
        <v>17</v>
      </c>
      <c r="AA18" s="44">
        <f t="shared" si="28"/>
        <v>2195.78</v>
      </c>
      <c r="AB18" s="8">
        <f t="shared" si="3"/>
        <v>200</v>
      </c>
      <c r="AC18" s="8">
        <f t="shared" si="4"/>
        <v>25832.7</v>
      </c>
      <c r="AD18" s="8">
        <f t="shared" si="5"/>
        <v>0</v>
      </c>
      <c r="AE18" s="8">
        <f t="shared" si="6"/>
        <v>0</v>
      </c>
    </row>
    <row r="19" spans="1:31" ht="23.25" customHeight="1">
      <c r="A19" s="79"/>
      <c r="B19" s="2" t="s">
        <v>75</v>
      </c>
      <c r="C19" s="37"/>
      <c r="D19" s="49"/>
      <c r="E19" s="35"/>
      <c r="F19" s="36"/>
      <c r="G19" s="37"/>
      <c r="H19" s="36"/>
      <c r="I19" s="37"/>
      <c r="J19" s="36"/>
      <c r="K19" s="37"/>
      <c r="L19" s="36"/>
      <c r="M19" s="37"/>
      <c r="N19" s="36"/>
      <c r="O19" s="37"/>
      <c r="P19" s="36"/>
      <c r="Q19" s="37"/>
      <c r="R19" s="36"/>
      <c r="S19" s="37"/>
      <c r="T19" s="36"/>
      <c r="U19" s="37"/>
      <c r="V19" s="36"/>
      <c r="W19" s="37"/>
      <c r="X19" s="36"/>
      <c r="Y19" s="37"/>
      <c r="Z19" s="36"/>
      <c r="AA19" s="38"/>
      <c r="AB19" s="8">
        <f t="shared" si="3"/>
        <v>0</v>
      </c>
      <c r="AC19" s="8">
        <f t="shared" si="4"/>
        <v>0</v>
      </c>
      <c r="AD19" s="8">
        <f t="shared" si="5"/>
        <v>0</v>
      </c>
      <c r="AE19" s="8">
        <f t="shared" si="6"/>
        <v>0</v>
      </c>
    </row>
    <row r="20" spans="1:31" ht="15.75">
      <c r="A20" s="79"/>
      <c r="B20" s="40" t="s">
        <v>22</v>
      </c>
      <c r="C20" s="24">
        <v>68020.3</v>
      </c>
      <c r="D20" s="41">
        <v>90</v>
      </c>
      <c r="E20" s="26">
        <v>6121.799999999999</v>
      </c>
      <c r="F20" s="27">
        <f t="shared" si="7"/>
        <v>10</v>
      </c>
      <c r="G20" s="24">
        <f t="shared" si="8"/>
        <v>680.2000000000006</v>
      </c>
      <c r="H20" s="27">
        <f t="shared" si="9"/>
        <v>8</v>
      </c>
      <c r="I20" s="24">
        <f t="shared" si="10"/>
        <v>544.16</v>
      </c>
      <c r="J20" s="27">
        <f t="shared" si="11"/>
        <v>8</v>
      </c>
      <c r="K20" s="24">
        <f t="shared" si="12"/>
        <v>544.16</v>
      </c>
      <c r="L20" s="27">
        <f t="shared" si="13"/>
        <v>8</v>
      </c>
      <c r="M20" s="24">
        <f t="shared" si="14"/>
        <v>544.16</v>
      </c>
      <c r="N20" s="27">
        <f t="shared" si="15"/>
        <v>8</v>
      </c>
      <c r="O20" s="24">
        <f t="shared" si="16"/>
        <v>544.16</v>
      </c>
      <c r="P20" s="27">
        <f t="shared" si="17"/>
        <v>8</v>
      </c>
      <c r="Q20" s="24">
        <f t="shared" si="18"/>
        <v>544.16</v>
      </c>
      <c r="R20" s="27">
        <f t="shared" si="19"/>
        <v>8</v>
      </c>
      <c r="S20" s="24">
        <f t="shared" si="20"/>
        <v>544.16</v>
      </c>
      <c r="T20" s="27">
        <f t="shared" si="21"/>
        <v>8</v>
      </c>
      <c r="U20" s="24">
        <f t="shared" si="22"/>
        <v>544.16</v>
      </c>
      <c r="V20" s="27">
        <f t="shared" si="23"/>
        <v>8</v>
      </c>
      <c r="W20" s="24">
        <f t="shared" si="24"/>
        <v>544.16</v>
      </c>
      <c r="X20" s="27">
        <f t="shared" si="25"/>
        <v>8</v>
      </c>
      <c r="Y20" s="24">
        <f t="shared" si="26"/>
        <v>544.16</v>
      </c>
      <c r="Z20" s="27">
        <f t="shared" si="27"/>
        <v>8</v>
      </c>
      <c r="AA20" s="24">
        <f t="shared" si="28"/>
        <v>544.16</v>
      </c>
      <c r="AB20" s="8">
        <f t="shared" si="3"/>
        <v>90</v>
      </c>
      <c r="AC20" s="8">
        <f t="shared" si="4"/>
        <v>6121.799999999999</v>
      </c>
      <c r="AD20" s="8">
        <f t="shared" si="5"/>
        <v>0</v>
      </c>
      <c r="AE20" s="8">
        <f t="shared" si="6"/>
        <v>0</v>
      </c>
    </row>
    <row r="21" spans="1:31" ht="15.75">
      <c r="A21" s="79"/>
      <c r="B21" s="5" t="s">
        <v>23</v>
      </c>
      <c r="C21" s="9">
        <v>66400</v>
      </c>
      <c r="D21" s="13">
        <v>33</v>
      </c>
      <c r="E21" s="23">
        <v>2191.2</v>
      </c>
      <c r="F21" s="27">
        <f t="shared" si="7"/>
        <v>3</v>
      </c>
      <c r="G21" s="24">
        <f t="shared" si="8"/>
        <v>199.19999999999948</v>
      </c>
      <c r="H21" s="27">
        <f t="shared" si="9"/>
        <v>3</v>
      </c>
      <c r="I21" s="24">
        <f t="shared" si="10"/>
        <v>199.2</v>
      </c>
      <c r="J21" s="27">
        <f t="shared" si="11"/>
        <v>3</v>
      </c>
      <c r="K21" s="24">
        <f t="shared" si="12"/>
        <v>199.2</v>
      </c>
      <c r="L21" s="27">
        <f t="shared" si="13"/>
        <v>3</v>
      </c>
      <c r="M21" s="24">
        <f t="shared" si="14"/>
        <v>199.2</v>
      </c>
      <c r="N21" s="27">
        <f t="shared" si="15"/>
        <v>3</v>
      </c>
      <c r="O21" s="24">
        <f t="shared" si="16"/>
        <v>199.2</v>
      </c>
      <c r="P21" s="27">
        <f t="shared" si="17"/>
        <v>3</v>
      </c>
      <c r="Q21" s="24">
        <f t="shared" si="18"/>
        <v>199.2</v>
      </c>
      <c r="R21" s="27">
        <f t="shared" si="19"/>
        <v>3</v>
      </c>
      <c r="S21" s="24">
        <f t="shared" si="20"/>
        <v>199.2</v>
      </c>
      <c r="T21" s="27">
        <f t="shared" si="21"/>
        <v>3</v>
      </c>
      <c r="U21" s="24">
        <f t="shared" si="22"/>
        <v>199.2</v>
      </c>
      <c r="V21" s="27">
        <f t="shared" si="23"/>
        <v>3</v>
      </c>
      <c r="W21" s="24">
        <f t="shared" si="24"/>
        <v>199.2</v>
      </c>
      <c r="X21" s="27">
        <f t="shared" si="25"/>
        <v>3</v>
      </c>
      <c r="Y21" s="24">
        <f t="shared" si="26"/>
        <v>199.2</v>
      </c>
      <c r="Z21" s="27">
        <f t="shared" si="27"/>
        <v>3</v>
      </c>
      <c r="AA21" s="24">
        <f t="shared" si="28"/>
        <v>199.2</v>
      </c>
      <c r="AB21" s="8">
        <f t="shared" si="3"/>
        <v>33</v>
      </c>
      <c r="AC21" s="8">
        <f t="shared" si="4"/>
        <v>2191.2</v>
      </c>
      <c r="AD21" s="8">
        <f t="shared" si="5"/>
        <v>0</v>
      </c>
      <c r="AE21" s="8">
        <f t="shared" si="6"/>
        <v>0</v>
      </c>
    </row>
    <row r="22" spans="1:31" ht="15.75">
      <c r="A22" s="79"/>
      <c r="B22" s="5" t="s">
        <v>24</v>
      </c>
      <c r="C22" s="9">
        <v>69780.2</v>
      </c>
      <c r="D22" s="13">
        <v>140</v>
      </c>
      <c r="E22" s="23">
        <v>9769.3</v>
      </c>
      <c r="F22" s="27">
        <f t="shared" si="7"/>
        <v>20</v>
      </c>
      <c r="G22" s="24">
        <f t="shared" si="8"/>
        <v>1395.6999999999998</v>
      </c>
      <c r="H22" s="27">
        <f t="shared" si="9"/>
        <v>12</v>
      </c>
      <c r="I22" s="24">
        <f t="shared" si="10"/>
        <v>837.36</v>
      </c>
      <c r="J22" s="27">
        <f t="shared" si="11"/>
        <v>12</v>
      </c>
      <c r="K22" s="24">
        <f t="shared" si="12"/>
        <v>837.36</v>
      </c>
      <c r="L22" s="27">
        <f t="shared" si="13"/>
        <v>12</v>
      </c>
      <c r="M22" s="24">
        <f t="shared" si="14"/>
        <v>837.36</v>
      </c>
      <c r="N22" s="27">
        <f t="shared" si="15"/>
        <v>12</v>
      </c>
      <c r="O22" s="24">
        <f t="shared" si="16"/>
        <v>837.36</v>
      </c>
      <c r="P22" s="27">
        <f t="shared" si="17"/>
        <v>12</v>
      </c>
      <c r="Q22" s="24">
        <f t="shared" si="18"/>
        <v>837.36</v>
      </c>
      <c r="R22" s="27">
        <f t="shared" si="19"/>
        <v>12</v>
      </c>
      <c r="S22" s="24">
        <f t="shared" si="20"/>
        <v>837.36</v>
      </c>
      <c r="T22" s="27">
        <f t="shared" si="21"/>
        <v>12</v>
      </c>
      <c r="U22" s="24">
        <f t="shared" si="22"/>
        <v>837.36</v>
      </c>
      <c r="V22" s="27">
        <f t="shared" si="23"/>
        <v>12</v>
      </c>
      <c r="W22" s="24">
        <f t="shared" si="24"/>
        <v>837.36</v>
      </c>
      <c r="X22" s="27">
        <f t="shared" si="25"/>
        <v>12</v>
      </c>
      <c r="Y22" s="24">
        <f t="shared" si="26"/>
        <v>837.36</v>
      </c>
      <c r="Z22" s="27">
        <f t="shared" si="27"/>
        <v>12</v>
      </c>
      <c r="AA22" s="24">
        <f t="shared" si="28"/>
        <v>837.36</v>
      </c>
      <c r="AB22" s="8">
        <f t="shared" si="3"/>
        <v>140</v>
      </c>
      <c r="AC22" s="8">
        <f t="shared" si="4"/>
        <v>9769.3</v>
      </c>
      <c r="AD22" s="8">
        <f t="shared" si="5"/>
        <v>0</v>
      </c>
      <c r="AE22" s="8">
        <f t="shared" si="6"/>
        <v>0</v>
      </c>
    </row>
    <row r="23" spans="1:31" ht="15.75">
      <c r="A23" s="79"/>
      <c r="B23" s="5" t="s">
        <v>25</v>
      </c>
      <c r="C23" s="9">
        <v>68250.2</v>
      </c>
      <c r="D23" s="13">
        <v>200</v>
      </c>
      <c r="E23" s="23">
        <v>13650.1</v>
      </c>
      <c r="F23" s="27">
        <f t="shared" si="7"/>
        <v>30</v>
      </c>
      <c r="G23" s="24">
        <f t="shared" si="8"/>
        <v>2047.6000000000004</v>
      </c>
      <c r="H23" s="27">
        <f t="shared" si="9"/>
        <v>17</v>
      </c>
      <c r="I23" s="24">
        <f t="shared" si="10"/>
        <v>1160.25</v>
      </c>
      <c r="J23" s="27">
        <f t="shared" si="11"/>
        <v>17</v>
      </c>
      <c r="K23" s="24">
        <f t="shared" si="12"/>
        <v>1160.25</v>
      </c>
      <c r="L23" s="27">
        <f t="shared" si="13"/>
        <v>17</v>
      </c>
      <c r="M23" s="24">
        <f t="shared" si="14"/>
        <v>1160.25</v>
      </c>
      <c r="N23" s="27">
        <f t="shared" si="15"/>
        <v>17</v>
      </c>
      <c r="O23" s="24">
        <f t="shared" si="16"/>
        <v>1160.25</v>
      </c>
      <c r="P23" s="27">
        <f t="shared" si="17"/>
        <v>17</v>
      </c>
      <c r="Q23" s="24">
        <f t="shared" si="18"/>
        <v>1160.25</v>
      </c>
      <c r="R23" s="27">
        <f t="shared" si="19"/>
        <v>17</v>
      </c>
      <c r="S23" s="24">
        <f t="shared" si="20"/>
        <v>1160.25</v>
      </c>
      <c r="T23" s="27">
        <f t="shared" si="21"/>
        <v>17</v>
      </c>
      <c r="U23" s="24">
        <f t="shared" si="22"/>
        <v>1160.25</v>
      </c>
      <c r="V23" s="27">
        <f t="shared" si="23"/>
        <v>17</v>
      </c>
      <c r="W23" s="24">
        <f t="shared" si="24"/>
        <v>1160.25</v>
      </c>
      <c r="X23" s="27">
        <f t="shared" si="25"/>
        <v>17</v>
      </c>
      <c r="Y23" s="24">
        <f t="shared" si="26"/>
        <v>1160.25</v>
      </c>
      <c r="Z23" s="27">
        <f t="shared" si="27"/>
        <v>17</v>
      </c>
      <c r="AA23" s="24">
        <f t="shared" si="28"/>
        <v>1160.25</v>
      </c>
      <c r="AB23" s="8">
        <f t="shared" si="3"/>
        <v>200</v>
      </c>
      <c r="AC23" s="8">
        <f t="shared" si="4"/>
        <v>13650.1</v>
      </c>
      <c r="AD23" s="8">
        <f t="shared" si="5"/>
        <v>0</v>
      </c>
      <c r="AE23" s="8">
        <f t="shared" si="6"/>
        <v>0</v>
      </c>
    </row>
    <row r="24" spans="1:31" ht="30">
      <c r="A24" s="79"/>
      <c r="B24" s="5" t="s">
        <v>26</v>
      </c>
      <c r="C24" s="9">
        <v>63200.2</v>
      </c>
      <c r="D24" s="13">
        <v>40</v>
      </c>
      <c r="E24" s="23">
        <v>2528</v>
      </c>
      <c r="F24" s="27">
        <f t="shared" si="7"/>
        <v>10</v>
      </c>
      <c r="G24" s="24">
        <f t="shared" si="8"/>
        <v>632.0000000000006</v>
      </c>
      <c r="H24" s="27">
        <f t="shared" si="9"/>
        <v>3</v>
      </c>
      <c r="I24" s="24">
        <f t="shared" si="10"/>
        <v>189.6</v>
      </c>
      <c r="J24" s="27">
        <f t="shared" si="11"/>
        <v>3</v>
      </c>
      <c r="K24" s="24">
        <f t="shared" si="12"/>
        <v>189.6</v>
      </c>
      <c r="L24" s="27">
        <f t="shared" si="13"/>
        <v>3</v>
      </c>
      <c r="M24" s="24">
        <f t="shared" si="14"/>
        <v>189.6</v>
      </c>
      <c r="N24" s="27">
        <f t="shared" si="15"/>
        <v>3</v>
      </c>
      <c r="O24" s="24">
        <f t="shared" si="16"/>
        <v>189.6</v>
      </c>
      <c r="P24" s="27">
        <f t="shared" si="17"/>
        <v>3</v>
      </c>
      <c r="Q24" s="24">
        <f t="shared" si="18"/>
        <v>189.6</v>
      </c>
      <c r="R24" s="27">
        <f t="shared" si="19"/>
        <v>3</v>
      </c>
      <c r="S24" s="24">
        <f t="shared" si="20"/>
        <v>189.6</v>
      </c>
      <c r="T24" s="27">
        <f t="shared" si="21"/>
        <v>3</v>
      </c>
      <c r="U24" s="24">
        <f t="shared" si="22"/>
        <v>189.6</v>
      </c>
      <c r="V24" s="27">
        <f t="shared" si="23"/>
        <v>3</v>
      </c>
      <c r="W24" s="24">
        <f t="shared" si="24"/>
        <v>189.6</v>
      </c>
      <c r="X24" s="27">
        <f t="shared" si="25"/>
        <v>3</v>
      </c>
      <c r="Y24" s="24">
        <f t="shared" si="26"/>
        <v>189.6</v>
      </c>
      <c r="Z24" s="27">
        <f t="shared" si="27"/>
        <v>3</v>
      </c>
      <c r="AA24" s="24">
        <f t="shared" si="28"/>
        <v>189.6</v>
      </c>
      <c r="AB24" s="8">
        <f t="shared" si="3"/>
        <v>40</v>
      </c>
      <c r="AC24" s="8">
        <f t="shared" si="4"/>
        <v>2528</v>
      </c>
      <c r="AD24" s="8">
        <f t="shared" si="5"/>
        <v>0</v>
      </c>
      <c r="AE24" s="8">
        <f t="shared" si="6"/>
        <v>0</v>
      </c>
    </row>
    <row r="25" spans="1:31" ht="15.75">
      <c r="A25" s="79"/>
      <c r="B25" s="5" t="s">
        <v>27</v>
      </c>
      <c r="C25" s="9">
        <v>65116.5</v>
      </c>
      <c r="D25" s="13">
        <v>90</v>
      </c>
      <c r="E25" s="23">
        <v>5860.5</v>
      </c>
      <c r="F25" s="27">
        <f t="shared" si="7"/>
        <v>10</v>
      </c>
      <c r="G25" s="24">
        <f t="shared" si="8"/>
        <v>651.2000000000002</v>
      </c>
      <c r="H25" s="27">
        <f t="shared" si="9"/>
        <v>8</v>
      </c>
      <c r="I25" s="24">
        <f t="shared" si="10"/>
        <v>520.93</v>
      </c>
      <c r="J25" s="27">
        <f t="shared" si="11"/>
        <v>8</v>
      </c>
      <c r="K25" s="24">
        <f t="shared" si="12"/>
        <v>520.93</v>
      </c>
      <c r="L25" s="27">
        <f t="shared" si="13"/>
        <v>8</v>
      </c>
      <c r="M25" s="24">
        <f t="shared" si="14"/>
        <v>520.93</v>
      </c>
      <c r="N25" s="27">
        <f t="shared" si="15"/>
        <v>8</v>
      </c>
      <c r="O25" s="24">
        <f t="shared" si="16"/>
        <v>520.93</v>
      </c>
      <c r="P25" s="27">
        <f t="shared" si="17"/>
        <v>8</v>
      </c>
      <c r="Q25" s="24">
        <f t="shared" si="18"/>
        <v>520.93</v>
      </c>
      <c r="R25" s="27">
        <f t="shared" si="19"/>
        <v>8</v>
      </c>
      <c r="S25" s="24">
        <f t="shared" si="20"/>
        <v>520.93</v>
      </c>
      <c r="T25" s="27">
        <f t="shared" si="21"/>
        <v>8</v>
      </c>
      <c r="U25" s="24">
        <f t="shared" si="22"/>
        <v>520.93</v>
      </c>
      <c r="V25" s="27">
        <f t="shared" si="23"/>
        <v>8</v>
      </c>
      <c r="W25" s="24">
        <f t="shared" si="24"/>
        <v>520.93</v>
      </c>
      <c r="X25" s="27">
        <f t="shared" si="25"/>
        <v>8</v>
      </c>
      <c r="Y25" s="24">
        <f t="shared" si="26"/>
        <v>520.93</v>
      </c>
      <c r="Z25" s="27">
        <f t="shared" si="27"/>
        <v>8</v>
      </c>
      <c r="AA25" s="24">
        <f t="shared" si="28"/>
        <v>520.93</v>
      </c>
      <c r="AB25" s="8">
        <f t="shared" si="3"/>
        <v>90</v>
      </c>
      <c r="AC25" s="8">
        <f t="shared" si="4"/>
        <v>5860.5</v>
      </c>
      <c r="AD25" s="8">
        <f t="shared" si="5"/>
        <v>0</v>
      </c>
      <c r="AE25" s="8">
        <f t="shared" si="6"/>
        <v>0</v>
      </c>
    </row>
    <row r="26" spans="1:31" ht="15.75">
      <c r="A26" s="79"/>
      <c r="B26" s="5" t="s">
        <v>28</v>
      </c>
      <c r="C26" s="9">
        <v>78445.9</v>
      </c>
      <c r="D26" s="12">
        <v>1048</v>
      </c>
      <c r="E26" s="23">
        <v>82211.3</v>
      </c>
      <c r="F26" s="27">
        <f t="shared" si="7"/>
        <v>178</v>
      </c>
      <c r="G26" s="24">
        <f t="shared" si="8"/>
        <v>13963.400000000009</v>
      </c>
      <c r="H26" s="27">
        <f t="shared" si="9"/>
        <v>87</v>
      </c>
      <c r="I26" s="24">
        <f t="shared" si="10"/>
        <v>6824.79</v>
      </c>
      <c r="J26" s="27">
        <f t="shared" si="11"/>
        <v>87</v>
      </c>
      <c r="K26" s="24">
        <f t="shared" si="12"/>
        <v>6824.79</v>
      </c>
      <c r="L26" s="27">
        <f t="shared" si="13"/>
        <v>87</v>
      </c>
      <c r="M26" s="24">
        <f t="shared" si="14"/>
        <v>6824.79</v>
      </c>
      <c r="N26" s="27">
        <f t="shared" si="15"/>
        <v>87</v>
      </c>
      <c r="O26" s="24">
        <f t="shared" si="16"/>
        <v>6824.79</v>
      </c>
      <c r="P26" s="27">
        <f t="shared" si="17"/>
        <v>87</v>
      </c>
      <c r="Q26" s="24">
        <f t="shared" si="18"/>
        <v>6824.79</v>
      </c>
      <c r="R26" s="27">
        <f t="shared" si="19"/>
        <v>87</v>
      </c>
      <c r="S26" s="24">
        <f t="shared" si="20"/>
        <v>6824.79</v>
      </c>
      <c r="T26" s="27">
        <f t="shared" si="21"/>
        <v>87</v>
      </c>
      <c r="U26" s="24">
        <f t="shared" si="22"/>
        <v>6824.79</v>
      </c>
      <c r="V26" s="27">
        <f t="shared" si="23"/>
        <v>87</v>
      </c>
      <c r="W26" s="24">
        <f t="shared" si="24"/>
        <v>6824.79</v>
      </c>
      <c r="X26" s="27">
        <f t="shared" si="25"/>
        <v>87</v>
      </c>
      <c r="Y26" s="24">
        <f t="shared" si="26"/>
        <v>6824.79</v>
      </c>
      <c r="Z26" s="27">
        <f t="shared" si="27"/>
        <v>87</v>
      </c>
      <c r="AA26" s="24">
        <f t="shared" si="28"/>
        <v>6824.79</v>
      </c>
      <c r="AB26" s="8">
        <f t="shared" si="3"/>
        <v>1048</v>
      </c>
      <c r="AC26" s="8">
        <f t="shared" si="4"/>
        <v>82211.3</v>
      </c>
      <c r="AD26" s="8">
        <f t="shared" si="5"/>
        <v>0</v>
      </c>
      <c r="AE26" s="8">
        <f t="shared" si="6"/>
        <v>0</v>
      </c>
    </row>
    <row r="27" spans="1:31" ht="15.75">
      <c r="A27" s="79"/>
      <c r="B27" s="5" t="s">
        <v>29</v>
      </c>
      <c r="C27" s="9">
        <v>68720.3</v>
      </c>
      <c r="D27" s="11">
        <v>110</v>
      </c>
      <c r="E27" s="23">
        <v>7559.2</v>
      </c>
      <c r="F27" s="27">
        <f t="shared" si="7"/>
        <v>20</v>
      </c>
      <c r="G27" s="24">
        <f t="shared" si="8"/>
        <v>1374.400000000001</v>
      </c>
      <c r="H27" s="27">
        <f t="shared" si="9"/>
        <v>9</v>
      </c>
      <c r="I27" s="24">
        <f t="shared" si="10"/>
        <v>618.48</v>
      </c>
      <c r="J27" s="27">
        <f t="shared" si="11"/>
        <v>9</v>
      </c>
      <c r="K27" s="24">
        <f t="shared" si="12"/>
        <v>618.48</v>
      </c>
      <c r="L27" s="27">
        <f t="shared" si="13"/>
        <v>9</v>
      </c>
      <c r="M27" s="24">
        <f t="shared" si="14"/>
        <v>618.48</v>
      </c>
      <c r="N27" s="27">
        <f t="shared" si="15"/>
        <v>9</v>
      </c>
      <c r="O27" s="24">
        <f t="shared" si="16"/>
        <v>618.48</v>
      </c>
      <c r="P27" s="27">
        <f t="shared" si="17"/>
        <v>9</v>
      </c>
      <c r="Q27" s="24">
        <f t="shared" si="18"/>
        <v>618.48</v>
      </c>
      <c r="R27" s="27">
        <f t="shared" si="19"/>
        <v>9</v>
      </c>
      <c r="S27" s="24">
        <f t="shared" si="20"/>
        <v>618.48</v>
      </c>
      <c r="T27" s="27">
        <f t="shared" si="21"/>
        <v>9</v>
      </c>
      <c r="U27" s="24">
        <f t="shared" si="22"/>
        <v>618.48</v>
      </c>
      <c r="V27" s="27">
        <f t="shared" si="23"/>
        <v>9</v>
      </c>
      <c r="W27" s="24">
        <f t="shared" si="24"/>
        <v>618.48</v>
      </c>
      <c r="X27" s="27">
        <f t="shared" si="25"/>
        <v>9</v>
      </c>
      <c r="Y27" s="24">
        <f t="shared" si="26"/>
        <v>618.48</v>
      </c>
      <c r="Z27" s="27">
        <f t="shared" si="27"/>
        <v>9</v>
      </c>
      <c r="AA27" s="24">
        <f t="shared" si="28"/>
        <v>618.48</v>
      </c>
      <c r="AB27" s="8">
        <f t="shared" si="3"/>
        <v>110</v>
      </c>
      <c r="AC27" s="8">
        <f t="shared" si="4"/>
        <v>7559.199999999999</v>
      </c>
      <c r="AD27" s="8">
        <f t="shared" si="5"/>
        <v>0</v>
      </c>
      <c r="AE27" s="8">
        <f t="shared" si="6"/>
        <v>0</v>
      </c>
    </row>
    <row r="28" spans="1:31" ht="15.75">
      <c r="A28" s="79"/>
      <c r="B28" s="6" t="s">
        <v>30</v>
      </c>
      <c r="C28" s="9">
        <v>68613.2</v>
      </c>
      <c r="D28" s="11">
        <v>480</v>
      </c>
      <c r="E28" s="23">
        <v>32933.399999999994</v>
      </c>
      <c r="F28" s="27">
        <f t="shared" si="7"/>
        <v>80</v>
      </c>
      <c r="G28" s="24">
        <f t="shared" si="8"/>
        <v>5488.0999999999985</v>
      </c>
      <c r="H28" s="27">
        <f t="shared" si="9"/>
        <v>40</v>
      </c>
      <c r="I28" s="24">
        <f t="shared" si="10"/>
        <v>2744.53</v>
      </c>
      <c r="J28" s="27">
        <f t="shared" si="11"/>
        <v>40</v>
      </c>
      <c r="K28" s="24">
        <f t="shared" si="12"/>
        <v>2744.53</v>
      </c>
      <c r="L28" s="27">
        <f t="shared" si="13"/>
        <v>40</v>
      </c>
      <c r="M28" s="24">
        <f t="shared" si="14"/>
        <v>2744.53</v>
      </c>
      <c r="N28" s="27">
        <f t="shared" si="15"/>
        <v>40</v>
      </c>
      <c r="O28" s="24">
        <f t="shared" si="16"/>
        <v>2744.53</v>
      </c>
      <c r="P28" s="27">
        <f t="shared" si="17"/>
        <v>40</v>
      </c>
      <c r="Q28" s="24">
        <f t="shared" si="18"/>
        <v>2744.53</v>
      </c>
      <c r="R28" s="27">
        <f t="shared" si="19"/>
        <v>40</v>
      </c>
      <c r="S28" s="24">
        <f t="shared" si="20"/>
        <v>2744.53</v>
      </c>
      <c r="T28" s="27">
        <f t="shared" si="21"/>
        <v>40</v>
      </c>
      <c r="U28" s="24">
        <f t="shared" si="22"/>
        <v>2744.53</v>
      </c>
      <c r="V28" s="27">
        <f t="shared" si="23"/>
        <v>40</v>
      </c>
      <c r="W28" s="24">
        <f t="shared" si="24"/>
        <v>2744.53</v>
      </c>
      <c r="X28" s="27">
        <f t="shared" si="25"/>
        <v>40</v>
      </c>
      <c r="Y28" s="24">
        <f t="shared" si="26"/>
        <v>2744.53</v>
      </c>
      <c r="Z28" s="27">
        <f t="shared" si="27"/>
        <v>40</v>
      </c>
      <c r="AA28" s="24">
        <f t="shared" si="28"/>
        <v>2744.53</v>
      </c>
      <c r="AB28" s="8">
        <f t="shared" si="3"/>
        <v>480</v>
      </c>
      <c r="AC28" s="8">
        <f t="shared" si="4"/>
        <v>32933.399999999994</v>
      </c>
      <c r="AD28" s="8">
        <f t="shared" si="5"/>
        <v>0</v>
      </c>
      <c r="AE28" s="8">
        <f t="shared" si="6"/>
        <v>0</v>
      </c>
    </row>
    <row r="29" spans="1:31" ht="15.75">
      <c r="A29" s="79"/>
      <c r="B29" s="6" t="s">
        <v>31</v>
      </c>
      <c r="C29" s="9">
        <v>63050.15000000001</v>
      </c>
      <c r="D29" s="11">
        <v>92</v>
      </c>
      <c r="E29" s="23">
        <v>5800.5</v>
      </c>
      <c r="F29" s="27">
        <f t="shared" si="7"/>
        <v>12</v>
      </c>
      <c r="G29" s="24">
        <f t="shared" si="8"/>
        <v>756.5000000000006</v>
      </c>
      <c r="H29" s="27">
        <f t="shared" si="9"/>
        <v>8</v>
      </c>
      <c r="I29" s="24">
        <f t="shared" si="10"/>
        <v>504.4</v>
      </c>
      <c r="J29" s="27">
        <f t="shared" si="11"/>
        <v>8</v>
      </c>
      <c r="K29" s="24">
        <f t="shared" si="12"/>
        <v>504.4</v>
      </c>
      <c r="L29" s="27">
        <f t="shared" si="13"/>
        <v>8</v>
      </c>
      <c r="M29" s="24">
        <f t="shared" si="14"/>
        <v>504.4</v>
      </c>
      <c r="N29" s="27">
        <f t="shared" si="15"/>
        <v>8</v>
      </c>
      <c r="O29" s="24">
        <f t="shared" si="16"/>
        <v>504.4</v>
      </c>
      <c r="P29" s="27">
        <f t="shared" si="17"/>
        <v>8</v>
      </c>
      <c r="Q29" s="24">
        <f t="shared" si="18"/>
        <v>504.4</v>
      </c>
      <c r="R29" s="27">
        <f t="shared" si="19"/>
        <v>8</v>
      </c>
      <c r="S29" s="24">
        <f t="shared" si="20"/>
        <v>504.4</v>
      </c>
      <c r="T29" s="27">
        <f t="shared" si="21"/>
        <v>8</v>
      </c>
      <c r="U29" s="24">
        <f t="shared" si="22"/>
        <v>504.4</v>
      </c>
      <c r="V29" s="27">
        <f t="shared" si="23"/>
        <v>8</v>
      </c>
      <c r="W29" s="24">
        <f t="shared" si="24"/>
        <v>504.4</v>
      </c>
      <c r="X29" s="27">
        <f t="shared" si="25"/>
        <v>8</v>
      </c>
      <c r="Y29" s="24">
        <f t="shared" si="26"/>
        <v>504.4</v>
      </c>
      <c r="Z29" s="27">
        <f t="shared" si="27"/>
        <v>8</v>
      </c>
      <c r="AA29" s="24">
        <f t="shared" si="28"/>
        <v>504.4</v>
      </c>
      <c r="AB29" s="8">
        <f t="shared" si="3"/>
        <v>92</v>
      </c>
      <c r="AC29" s="8">
        <f t="shared" si="4"/>
        <v>5800.5</v>
      </c>
      <c r="AD29" s="8">
        <f t="shared" si="5"/>
        <v>0</v>
      </c>
      <c r="AE29" s="8">
        <f t="shared" si="6"/>
        <v>0</v>
      </c>
    </row>
    <row r="30" spans="1:31" ht="15.75">
      <c r="A30" s="79"/>
      <c r="B30" s="6" t="s">
        <v>32</v>
      </c>
      <c r="C30" s="9">
        <v>65140</v>
      </c>
      <c r="D30" s="11">
        <v>9</v>
      </c>
      <c r="E30" s="23">
        <v>586.3</v>
      </c>
      <c r="F30" s="27">
        <f t="shared" si="7"/>
        <v>0</v>
      </c>
      <c r="G30" s="24">
        <f t="shared" si="8"/>
        <v>0</v>
      </c>
      <c r="H30" s="27"/>
      <c r="I30" s="24"/>
      <c r="J30" s="27">
        <f t="shared" si="11"/>
        <v>1</v>
      </c>
      <c r="K30" s="24">
        <v>65.15</v>
      </c>
      <c r="L30" s="27">
        <f t="shared" si="13"/>
        <v>1</v>
      </c>
      <c r="M30" s="24">
        <v>65.15</v>
      </c>
      <c r="N30" s="27">
        <f t="shared" si="15"/>
        <v>1</v>
      </c>
      <c r="O30" s="24">
        <v>65.15</v>
      </c>
      <c r="P30" s="27">
        <f t="shared" si="17"/>
        <v>1</v>
      </c>
      <c r="Q30" s="24">
        <v>65.15</v>
      </c>
      <c r="R30" s="27">
        <f t="shared" si="19"/>
        <v>1</v>
      </c>
      <c r="S30" s="24">
        <f t="shared" si="20"/>
        <v>65.14</v>
      </c>
      <c r="T30" s="27">
        <f t="shared" si="21"/>
        <v>1</v>
      </c>
      <c r="U30" s="24">
        <f t="shared" si="22"/>
        <v>65.14</v>
      </c>
      <c r="V30" s="27">
        <f t="shared" si="23"/>
        <v>1</v>
      </c>
      <c r="W30" s="24">
        <f t="shared" si="24"/>
        <v>65.14</v>
      </c>
      <c r="X30" s="27">
        <f t="shared" si="25"/>
        <v>1</v>
      </c>
      <c r="Y30" s="24">
        <f t="shared" si="26"/>
        <v>65.14</v>
      </c>
      <c r="Z30" s="27">
        <f t="shared" si="27"/>
        <v>1</v>
      </c>
      <c r="AA30" s="24">
        <f t="shared" si="28"/>
        <v>65.14</v>
      </c>
      <c r="AB30" s="8">
        <f t="shared" si="3"/>
        <v>9</v>
      </c>
      <c r="AC30" s="8">
        <f t="shared" si="4"/>
        <v>586.3</v>
      </c>
      <c r="AD30" s="8">
        <f t="shared" si="5"/>
        <v>0</v>
      </c>
      <c r="AE30" s="8">
        <f t="shared" si="6"/>
        <v>0</v>
      </c>
    </row>
    <row r="31" spans="1:31" ht="15.75">
      <c r="A31" s="79"/>
      <c r="B31" s="6" t="s">
        <v>33</v>
      </c>
      <c r="C31" s="9">
        <v>65150.2</v>
      </c>
      <c r="D31" s="11">
        <v>1</v>
      </c>
      <c r="E31" s="23">
        <v>65.1</v>
      </c>
      <c r="F31" s="27">
        <f t="shared" si="7"/>
        <v>0</v>
      </c>
      <c r="G31" s="24">
        <f t="shared" si="8"/>
        <v>0</v>
      </c>
      <c r="H31" s="27">
        <f t="shared" si="9"/>
        <v>0</v>
      </c>
      <c r="I31" s="24">
        <f t="shared" si="10"/>
        <v>0</v>
      </c>
      <c r="J31" s="27">
        <f t="shared" si="11"/>
        <v>0</v>
      </c>
      <c r="K31" s="24">
        <f t="shared" si="12"/>
        <v>0</v>
      </c>
      <c r="L31" s="27">
        <f t="shared" si="13"/>
        <v>0</v>
      </c>
      <c r="M31" s="24">
        <f t="shared" si="14"/>
        <v>0</v>
      </c>
      <c r="N31" s="27">
        <f t="shared" si="15"/>
        <v>0</v>
      </c>
      <c r="O31" s="24">
        <f t="shared" si="16"/>
        <v>0</v>
      </c>
      <c r="P31" s="27">
        <f t="shared" si="17"/>
        <v>0</v>
      </c>
      <c r="Q31" s="24">
        <f t="shared" si="18"/>
        <v>0</v>
      </c>
      <c r="R31" s="27">
        <v>1</v>
      </c>
      <c r="S31" s="24">
        <v>65.1</v>
      </c>
      <c r="T31" s="27">
        <f t="shared" si="21"/>
        <v>0</v>
      </c>
      <c r="U31" s="24">
        <f t="shared" si="22"/>
        <v>0</v>
      </c>
      <c r="V31" s="27">
        <f t="shared" si="23"/>
        <v>0</v>
      </c>
      <c r="W31" s="24">
        <f t="shared" si="24"/>
        <v>0</v>
      </c>
      <c r="X31" s="27">
        <f t="shared" si="25"/>
        <v>0</v>
      </c>
      <c r="Y31" s="24">
        <f t="shared" si="26"/>
        <v>0</v>
      </c>
      <c r="Z31" s="27">
        <f t="shared" si="27"/>
        <v>0</v>
      </c>
      <c r="AA31" s="24">
        <f t="shared" si="28"/>
        <v>0</v>
      </c>
      <c r="AB31" s="8">
        <f t="shared" si="3"/>
        <v>1</v>
      </c>
      <c r="AC31" s="8">
        <f t="shared" si="4"/>
        <v>65.1</v>
      </c>
      <c r="AD31" s="8">
        <f t="shared" si="5"/>
        <v>0</v>
      </c>
      <c r="AE31" s="8">
        <f t="shared" si="6"/>
        <v>0</v>
      </c>
    </row>
    <row r="32" spans="1:31" ht="15.75">
      <c r="A32" s="79"/>
      <c r="B32" s="6" t="s">
        <v>34</v>
      </c>
      <c r="C32" s="9">
        <v>58950.2</v>
      </c>
      <c r="D32" s="11">
        <v>26</v>
      </c>
      <c r="E32" s="23">
        <v>1532.6999999999998</v>
      </c>
      <c r="F32" s="27">
        <f t="shared" si="7"/>
        <v>6</v>
      </c>
      <c r="G32" s="24">
        <f t="shared" si="8"/>
        <v>353.6999999999996</v>
      </c>
      <c r="H32" s="27">
        <f t="shared" si="9"/>
        <v>2</v>
      </c>
      <c r="I32" s="24">
        <f t="shared" si="10"/>
        <v>117.9</v>
      </c>
      <c r="J32" s="27">
        <f t="shared" si="11"/>
        <v>2</v>
      </c>
      <c r="K32" s="24">
        <f t="shared" si="12"/>
        <v>117.9</v>
      </c>
      <c r="L32" s="27">
        <f t="shared" si="13"/>
        <v>2</v>
      </c>
      <c r="M32" s="24">
        <f t="shared" si="14"/>
        <v>117.9</v>
      </c>
      <c r="N32" s="27">
        <f t="shared" si="15"/>
        <v>2</v>
      </c>
      <c r="O32" s="24">
        <f t="shared" si="16"/>
        <v>117.9</v>
      </c>
      <c r="P32" s="27">
        <f t="shared" si="17"/>
        <v>2</v>
      </c>
      <c r="Q32" s="24">
        <f t="shared" si="18"/>
        <v>117.9</v>
      </c>
      <c r="R32" s="27">
        <f t="shared" si="19"/>
        <v>2</v>
      </c>
      <c r="S32" s="24">
        <f t="shared" si="20"/>
        <v>117.9</v>
      </c>
      <c r="T32" s="27">
        <f t="shared" si="21"/>
        <v>2</v>
      </c>
      <c r="U32" s="24">
        <f t="shared" si="22"/>
        <v>117.9</v>
      </c>
      <c r="V32" s="27">
        <f t="shared" si="23"/>
        <v>2</v>
      </c>
      <c r="W32" s="24">
        <f t="shared" si="24"/>
        <v>117.9</v>
      </c>
      <c r="X32" s="27">
        <f t="shared" si="25"/>
        <v>2</v>
      </c>
      <c r="Y32" s="24">
        <f t="shared" si="26"/>
        <v>117.9</v>
      </c>
      <c r="Z32" s="27">
        <f t="shared" si="27"/>
        <v>2</v>
      </c>
      <c r="AA32" s="24">
        <f t="shared" si="28"/>
        <v>117.9</v>
      </c>
      <c r="AB32" s="8">
        <f t="shared" si="3"/>
        <v>26</v>
      </c>
      <c r="AC32" s="8">
        <f t="shared" si="4"/>
        <v>1532.6999999999998</v>
      </c>
      <c r="AD32" s="8">
        <f t="shared" si="5"/>
        <v>0</v>
      </c>
      <c r="AE32" s="8">
        <f t="shared" si="6"/>
        <v>0</v>
      </c>
    </row>
    <row r="33" spans="1:31" ht="15.75">
      <c r="A33" s="79"/>
      <c r="B33" s="6" t="s">
        <v>35</v>
      </c>
      <c r="C33" s="9">
        <v>62200.2</v>
      </c>
      <c r="D33" s="11">
        <v>114</v>
      </c>
      <c r="E33" s="23">
        <v>7090.799999999999</v>
      </c>
      <c r="F33" s="27">
        <f t="shared" si="7"/>
        <v>14</v>
      </c>
      <c r="G33" s="24">
        <f t="shared" si="8"/>
        <v>870.7999999999993</v>
      </c>
      <c r="H33" s="27">
        <f t="shared" si="9"/>
        <v>10</v>
      </c>
      <c r="I33" s="24">
        <f t="shared" si="10"/>
        <v>622</v>
      </c>
      <c r="J33" s="27">
        <f t="shared" si="11"/>
        <v>10</v>
      </c>
      <c r="K33" s="24">
        <f t="shared" si="12"/>
        <v>622</v>
      </c>
      <c r="L33" s="27">
        <f t="shared" si="13"/>
        <v>10</v>
      </c>
      <c r="M33" s="24">
        <f t="shared" si="14"/>
        <v>622</v>
      </c>
      <c r="N33" s="27">
        <f t="shared" si="15"/>
        <v>10</v>
      </c>
      <c r="O33" s="24">
        <f t="shared" si="16"/>
        <v>622</v>
      </c>
      <c r="P33" s="27">
        <f t="shared" si="17"/>
        <v>10</v>
      </c>
      <c r="Q33" s="24">
        <f t="shared" si="18"/>
        <v>622</v>
      </c>
      <c r="R33" s="27">
        <f t="shared" si="19"/>
        <v>10</v>
      </c>
      <c r="S33" s="24">
        <f t="shared" si="20"/>
        <v>622</v>
      </c>
      <c r="T33" s="27">
        <f t="shared" si="21"/>
        <v>10</v>
      </c>
      <c r="U33" s="24">
        <f t="shared" si="22"/>
        <v>622</v>
      </c>
      <c r="V33" s="27">
        <f t="shared" si="23"/>
        <v>10</v>
      </c>
      <c r="W33" s="24">
        <f t="shared" si="24"/>
        <v>622</v>
      </c>
      <c r="X33" s="27">
        <f t="shared" si="25"/>
        <v>10</v>
      </c>
      <c r="Y33" s="24">
        <f t="shared" si="26"/>
        <v>622</v>
      </c>
      <c r="Z33" s="27">
        <f t="shared" si="27"/>
        <v>10</v>
      </c>
      <c r="AA33" s="24">
        <f t="shared" si="28"/>
        <v>622</v>
      </c>
      <c r="AB33" s="8">
        <f t="shared" si="3"/>
        <v>114</v>
      </c>
      <c r="AC33" s="8">
        <f t="shared" si="4"/>
        <v>7090.799999999999</v>
      </c>
      <c r="AD33" s="8">
        <f t="shared" si="5"/>
        <v>0</v>
      </c>
      <c r="AE33" s="8">
        <f t="shared" si="6"/>
        <v>0</v>
      </c>
    </row>
    <row r="34" spans="1:31" ht="15.75">
      <c r="A34" s="79"/>
      <c r="B34" s="6" t="s">
        <v>36</v>
      </c>
      <c r="C34" s="9">
        <v>61180.25</v>
      </c>
      <c r="D34" s="11">
        <v>63</v>
      </c>
      <c r="E34" s="23">
        <v>3854.3</v>
      </c>
      <c r="F34" s="27">
        <f t="shared" si="7"/>
        <v>13</v>
      </c>
      <c r="G34" s="24">
        <f t="shared" si="8"/>
        <v>795.2999999999994</v>
      </c>
      <c r="H34" s="27">
        <f t="shared" si="9"/>
        <v>5</v>
      </c>
      <c r="I34" s="24">
        <f t="shared" si="10"/>
        <v>305.9</v>
      </c>
      <c r="J34" s="27">
        <f t="shared" si="11"/>
        <v>5</v>
      </c>
      <c r="K34" s="24">
        <f t="shared" si="12"/>
        <v>305.9</v>
      </c>
      <c r="L34" s="27">
        <f t="shared" si="13"/>
        <v>5</v>
      </c>
      <c r="M34" s="24">
        <f t="shared" si="14"/>
        <v>305.9</v>
      </c>
      <c r="N34" s="27">
        <f t="shared" si="15"/>
        <v>5</v>
      </c>
      <c r="O34" s="24">
        <f t="shared" si="16"/>
        <v>305.9</v>
      </c>
      <c r="P34" s="27">
        <f t="shared" si="17"/>
        <v>5</v>
      </c>
      <c r="Q34" s="24">
        <f t="shared" si="18"/>
        <v>305.9</v>
      </c>
      <c r="R34" s="27">
        <f t="shared" si="19"/>
        <v>5</v>
      </c>
      <c r="S34" s="24">
        <f t="shared" si="20"/>
        <v>305.9</v>
      </c>
      <c r="T34" s="27">
        <f t="shared" si="21"/>
        <v>5</v>
      </c>
      <c r="U34" s="24">
        <f t="shared" si="22"/>
        <v>305.9</v>
      </c>
      <c r="V34" s="27">
        <f t="shared" si="23"/>
        <v>5</v>
      </c>
      <c r="W34" s="24">
        <f t="shared" si="24"/>
        <v>305.9</v>
      </c>
      <c r="X34" s="27">
        <f t="shared" si="25"/>
        <v>5</v>
      </c>
      <c r="Y34" s="24">
        <f t="shared" si="26"/>
        <v>305.9</v>
      </c>
      <c r="Z34" s="27">
        <f t="shared" si="27"/>
        <v>5</v>
      </c>
      <c r="AA34" s="24">
        <f t="shared" si="28"/>
        <v>305.9</v>
      </c>
      <c r="AB34" s="8">
        <f t="shared" si="3"/>
        <v>63</v>
      </c>
      <c r="AC34" s="8">
        <f t="shared" si="4"/>
        <v>3854.3</v>
      </c>
      <c r="AD34" s="8">
        <f t="shared" si="5"/>
        <v>0</v>
      </c>
      <c r="AE34" s="8">
        <f t="shared" si="6"/>
        <v>0</v>
      </c>
    </row>
    <row r="35" spans="1:31" ht="45">
      <c r="A35" s="79"/>
      <c r="B35" s="5" t="s">
        <v>37</v>
      </c>
      <c r="C35" s="9">
        <v>71165.3</v>
      </c>
      <c r="D35" s="11">
        <v>110</v>
      </c>
      <c r="E35" s="23">
        <v>7828.2</v>
      </c>
      <c r="F35" s="27">
        <f t="shared" si="7"/>
        <v>20</v>
      </c>
      <c r="G35" s="24">
        <f t="shared" si="8"/>
        <v>1423.3000000000018</v>
      </c>
      <c r="H35" s="27">
        <f t="shared" si="9"/>
        <v>9</v>
      </c>
      <c r="I35" s="24">
        <f t="shared" si="10"/>
        <v>640.49</v>
      </c>
      <c r="J35" s="27">
        <f t="shared" si="11"/>
        <v>9</v>
      </c>
      <c r="K35" s="24">
        <f t="shared" si="12"/>
        <v>640.49</v>
      </c>
      <c r="L35" s="27">
        <f t="shared" si="13"/>
        <v>9</v>
      </c>
      <c r="M35" s="24">
        <f t="shared" si="14"/>
        <v>640.49</v>
      </c>
      <c r="N35" s="27">
        <f t="shared" si="15"/>
        <v>9</v>
      </c>
      <c r="O35" s="24">
        <f t="shared" si="16"/>
        <v>640.49</v>
      </c>
      <c r="P35" s="27">
        <f t="shared" si="17"/>
        <v>9</v>
      </c>
      <c r="Q35" s="24">
        <f t="shared" si="18"/>
        <v>640.49</v>
      </c>
      <c r="R35" s="27">
        <f t="shared" si="19"/>
        <v>9</v>
      </c>
      <c r="S35" s="24">
        <f t="shared" si="20"/>
        <v>640.49</v>
      </c>
      <c r="T35" s="27">
        <f t="shared" si="21"/>
        <v>9</v>
      </c>
      <c r="U35" s="24">
        <f t="shared" si="22"/>
        <v>640.49</v>
      </c>
      <c r="V35" s="27">
        <f t="shared" si="23"/>
        <v>9</v>
      </c>
      <c r="W35" s="24">
        <f t="shared" si="24"/>
        <v>640.49</v>
      </c>
      <c r="X35" s="27">
        <f t="shared" si="25"/>
        <v>9</v>
      </c>
      <c r="Y35" s="24">
        <f t="shared" si="26"/>
        <v>640.49</v>
      </c>
      <c r="Z35" s="27">
        <f t="shared" si="27"/>
        <v>9</v>
      </c>
      <c r="AA35" s="24">
        <f t="shared" si="28"/>
        <v>640.49</v>
      </c>
      <c r="AB35" s="8">
        <f t="shared" si="3"/>
        <v>110</v>
      </c>
      <c r="AC35" s="8">
        <f t="shared" si="4"/>
        <v>7828.2</v>
      </c>
      <c r="AD35" s="8">
        <f t="shared" si="5"/>
        <v>0</v>
      </c>
      <c r="AE35" s="8">
        <f t="shared" si="6"/>
        <v>0</v>
      </c>
    </row>
    <row r="36" spans="1:31" ht="22.5" customHeight="1">
      <c r="A36" s="79"/>
      <c r="B36" s="2" t="s">
        <v>76</v>
      </c>
      <c r="C36" s="37"/>
      <c r="D36" s="34"/>
      <c r="E36" s="35"/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  <c r="V36" s="36"/>
      <c r="W36" s="37"/>
      <c r="X36" s="36"/>
      <c r="Y36" s="37"/>
      <c r="Z36" s="36"/>
      <c r="AA36" s="38"/>
      <c r="AB36" s="8">
        <f t="shared" si="3"/>
        <v>0</v>
      </c>
      <c r="AC36" s="8">
        <f t="shared" si="4"/>
        <v>0</v>
      </c>
      <c r="AD36" s="8">
        <f t="shared" si="5"/>
        <v>0</v>
      </c>
      <c r="AE36" s="8">
        <f t="shared" si="6"/>
        <v>0</v>
      </c>
    </row>
    <row r="37" spans="1:31" ht="15.75">
      <c r="A37" s="79"/>
      <c r="B37" s="40" t="s">
        <v>40</v>
      </c>
      <c r="C37" s="24">
        <v>30240.15</v>
      </c>
      <c r="D37" s="25">
        <v>80</v>
      </c>
      <c r="E37" s="26">
        <v>2419.2</v>
      </c>
      <c r="F37" s="27">
        <f t="shared" si="7"/>
        <v>10</v>
      </c>
      <c r="G37" s="24">
        <f t="shared" si="8"/>
        <v>302.39999999999947</v>
      </c>
      <c r="H37" s="27">
        <f t="shared" si="9"/>
        <v>7</v>
      </c>
      <c r="I37" s="24">
        <f t="shared" si="10"/>
        <v>211.68</v>
      </c>
      <c r="J37" s="27">
        <f t="shared" si="11"/>
        <v>7</v>
      </c>
      <c r="K37" s="24">
        <f t="shared" si="12"/>
        <v>211.68</v>
      </c>
      <c r="L37" s="27">
        <f t="shared" si="13"/>
        <v>7</v>
      </c>
      <c r="M37" s="24">
        <f t="shared" si="14"/>
        <v>211.68</v>
      </c>
      <c r="N37" s="27">
        <f t="shared" si="15"/>
        <v>7</v>
      </c>
      <c r="O37" s="24">
        <f t="shared" si="16"/>
        <v>211.68</v>
      </c>
      <c r="P37" s="27">
        <f t="shared" si="17"/>
        <v>7</v>
      </c>
      <c r="Q37" s="24">
        <f t="shared" si="18"/>
        <v>211.68</v>
      </c>
      <c r="R37" s="27">
        <f t="shared" si="19"/>
        <v>7</v>
      </c>
      <c r="S37" s="24">
        <f t="shared" si="20"/>
        <v>211.68</v>
      </c>
      <c r="T37" s="27">
        <f t="shared" si="21"/>
        <v>7</v>
      </c>
      <c r="U37" s="24">
        <f t="shared" si="22"/>
        <v>211.68</v>
      </c>
      <c r="V37" s="27">
        <f t="shared" si="23"/>
        <v>7</v>
      </c>
      <c r="W37" s="24">
        <f t="shared" si="24"/>
        <v>211.68</v>
      </c>
      <c r="X37" s="27">
        <f t="shared" si="25"/>
        <v>7</v>
      </c>
      <c r="Y37" s="24">
        <f t="shared" si="26"/>
        <v>211.68</v>
      </c>
      <c r="Z37" s="27">
        <f t="shared" si="27"/>
        <v>7</v>
      </c>
      <c r="AA37" s="24">
        <f t="shared" si="28"/>
        <v>211.68</v>
      </c>
      <c r="AB37" s="8">
        <f t="shared" si="3"/>
        <v>80</v>
      </c>
      <c r="AC37" s="8">
        <f t="shared" si="4"/>
        <v>2419.2</v>
      </c>
      <c r="AD37" s="8">
        <f t="shared" si="5"/>
        <v>0</v>
      </c>
      <c r="AE37" s="8">
        <f t="shared" si="6"/>
        <v>0</v>
      </c>
    </row>
    <row r="38" spans="1:31" ht="15.75">
      <c r="A38" s="79"/>
      <c r="B38" s="5" t="s">
        <v>41</v>
      </c>
      <c r="C38" s="9">
        <v>22150.1</v>
      </c>
      <c r="D38" s="11">
        <v>43</v>
      </c>
      <c r="E38" s="23">
        <v>952.4000000000001</v>
      </c>
      <c r="F38" s="27">
        <f t="shared" si="7"/>
        <v>3</v>
      </c>
      <c r="G38" s="24">
        <f t="shared" si="8"/>
        <v>66.39999999999995</v>
      </c>
      <c r="H38" s="27">
        <f t="shared" si="9"/>
        <v>4</v>
      </c>
      <c r="I38" s="24">
        <f t="shared" si="10"/>
        <v>88.6</v>
      </c>
      <c r="J38" s="27">
        <f t="shared" si="11"/>
        <v>4</v>
      </c>
      <c r="K38" s="24">
        <f t="shared" si="12"/>
        <v>88.6</v>
      </c>
      <c r="L38" s="27">
        <f t="shared" si="13"/>
        <v>4</v>
      </c>
      <c r="M38" s="24">
        <f t="shared" si="14"/>
        <v>88.6</v>
      </c>
      <c r="N38" s="27">
        <f t="shared" si="15"/>
        <v>4</v>
      </c>
      <c r="O38" s="24">
        <f t="shared" si="16"/>
        <v>88.6</v>
      </c>
      <c r="P38" s="27">
        <f t="shared" si="17"/>
        <v>4</v>
      </c>
      <c r="Q38" s="24">
        <f t="shared" si="18"/>
        <v>88.6</v>
      </c>
      <c r="R38" s="27">
        <f t="shared" si="19"/>
        <v>4</v>
      </c>
      <c r="S38" s="24">
        <f t="shared" si="20"/>
        <v>88.6</v>
      </c>
      <c r="T38" s="27">
        <f t="shared" si="21"/>
        <v>4</v>
      </c>
      <c r="U38" s="24">
        <f t="shared" si="22"/>
        <v>88.6</v>
      </c>
      <c r="V38" s="27">
        <f t="shared" si="23"/>
        <v>4</v>
      </c>
      <c r="W38" s="24">
        <f t="shared" si="24"/>
        <v>88.6</v>
      </c>
      <c r="X38" s="27">
        <f t="shared" si="25"/>
        <v>4</v>
      </c>
      <c r="Y38" s="24">
        <f t="shared" si="26"/>
        <v>88.6</v>
      </c>
      <c r="Z38" s="27">
        <f t="shared" si="27"/>
        <v>4</v>
      </c>
      <c r="AA38" s="24">
        <f t="shared" si="28"/>
        <v>88.6</v>
      </c>
      <c r="AB38" s="8">
        <f t="shared" si="3"/>
        <v>43</v>
      </c>
      <c r="AC38" s="8">
        <f t="shared" si="4"/>
        <v>952.4000000000001</v>
      </c>
      <c r="AD38" s="8">
        <f t="shared" si="5"/>
        <v>0</v>
      </c>
      <c r="AE38" s="8">
        <f t="shared" si="6"/>
        <v>0</v>
      </c>
    </row>
    <row r="39" spans="1:31" ht="15.75">
      <c r="A39" s="79"/>
      <c r="B39" s="39" t="s">
        <v>42</v>
      </c>
      <c r="C39" s="31">
        <v>32204.2</v>
      </c>
      <c r="D39" s="32">
        <v>200</v>
      </c>
      <c r="E39" s="33">
        <v>6440.9</v>
      </c>
      <c r="F39" s="47">
        <f t="shared" si="7"/>
        <v>30</v>
      </c>
      <c r="G39" s="44">
        <f t="shared" si="8"/>
        <v>966.1999999999975</v>
      </c>
      <c r="H39" s="47">
        <f t="shared" si="9"/>
        <v>17</v>
      </c>
      <c r="I39" s="44">
        <f t="shared" si="10"/>
        <v>547.47</v>
      </c>
      <c r="J39" s="47">
        <f t="shared" si="11"/>
        <v>17</v>
      </c>
      <c r="K39" s="44">
        <f t="shared" si="12"/>
        <v>547.47</v>
      </c>
      <c r="L39" s="47">
        <f t="shared" si="13"/>
        <v>17</v>
      </c>
      <c r="M39" s="44">
        <f t="shared" si="14"/>
        <v>547.47</v>
      </c>
      <c r="N39" s="47">
        <f t="shared" si="15"/>
        <v>17</v>
      </c>
      <c r="O39" s="44">
        <f t="shared" si="16"/>
        <v>547.47</v>
      </c>
      <c r="P39" s="47">
        <f t="shared" si="17"/>
        <v>17</v>
      </c>
      <c r="Q39" s="44">
        <f t="shared" si="18"/>
        <v>547.47</v>
      </c>
      <c r="R39" s="47">
        <f t="shared" si="19"/>
        <v>17</v>
      </c>
      <c r="S39" s="44">
        <f t="shared" si="20"/>
        <v>547.47</v>
      </c>
      <c r="T39" s="47">
        <f t="shared" si="21"/>
        <v>17</v>
      </c>
      <c r="U39" s="44">
        <f t="shared" si="22"/>
        <v>547.47</v>
      </c>
      <c r="V39" s="47">
        <f t="shared" si="23"/>
        <v>17</v>
      </c>
      <c r="W39" s="44">
        <f t="shared" si="24"/>
        <v>547.47</v>
      </c>
      <c r="X39" s="47">
        <f t="shared" si="25"/>
        <v>17</v>
      </c>
      <c r="Y39" s="44">
        <f t="shared" si="26"/>
        <v>547.47</v>
      </c>
      <c r="Z39" s="47">
        <f t="shared" si="27"/>
        <v>17</v>
      </c>
      <c r="AA39" s="44">
        <f t="shared" si="28"/>
        <v>547.47</v>
      </c>
      <c r="AB39" s="8">
        <f t="shared" si="3"/>
        <v>200</v>
      </c>
      <c r="AC39" s="8">
        <f t="shared" si="4"/>
        <v>6440.9</v>
      </c>
      <c r="AD39" s="8">
        <f t="shared" si="5"/>
        <v>0</v>
      </c>
      <c r="AE39" s="8">
        <f t="shared" si="6"/>
        <v>0</v>
      </c>
    </row>
    <row r="40" spans="1:31" ht="15.75">
      <c r="A40" s="79"/>
      <c r="B40" s="2" t="s">
        <v>77</v>
      </c>
      <c r="C40" s="37"/>
      <c r="D40" s="34"/>
      <c r="E40" s="35"/>
      <c r="F40" s="36"/>
      <c r="G40" s="37"/>
      <c r="H40" s="36"/>
      <c r="I40" s="37"/>
      <c r="J40" s="36"/>
      <c r="K40" s="37"/>
      <c r="L40" s="36"/>
      <c r="M40" s="37"/>
      <c r="N40" s="36"/>
      <c r="O40" s="37"/>
      <c r="P40" s="36"/>
      <c r="Q40" s="37"/>
      <c r="R40" s="36"/>
      <c r="S40" s="37"/>
      <c r="T40" s="36"/>
      <c r="U40" s="37"/>
      <c r="V40" s="36"/>
      <c r="W40" s="37"/>
      <c r="X40" s="36"/>
      <c r="Y40" s="37"/>
      <c r="Z40" s="36"/>
      <c r="AA40" s="38"/>
      <c r="AB40" s="8">
        <f t="shared" si="3"/>
        <v>0</v>
      </c>
      <c r="AC40" s="8">
        <f t="shared" si="4"/>
        <v>0</v>
      </c>
      <c r="AD40" s="8">
        <f t="shared" si="5"/>
        <v>0</v>
      </c>
      <c r="AE40" s="8">
        <f t="shared" si="6"/>
        <v>0</v>
      </c>
    </row>
    <row r="41" spans="1:31" ht="15.75">
      <c r="A41" s="79"/>
      <c r="B41" s="40" t="s">
        <v>43</v>
      </c>
      <c r="C41" s="24">
        <v>38150.17</v>
      </c>
      <c r="D41" s="41">
        <v>60</v>
      </c>
      <c r="E41" s="26">
        <v>2289</v>
      </c>
      <c r="F41" s="27">
        <f t="shared" si="7"/>
        <v>10</v>
      </c>
      <c r="G41" s="24">
        <f t="shared" si="8"/>
        <v>381.5</v>
      </c>
      <c r="H41" s="27">
        <f t="shared" si="9"/>
        <v>5</v>
      </c>
      <c r="I41" s="24">
        <f t="shared" si="10"/>
        <v>190.75</v>
      </c>
      <c r="J41" s="27">
        <f t="shared" si="11"/>
        <v>5</v>
      </c>
      <c r="K41" s="24">
        <f t="shared" si="12"/>
        <v>190.75</v>
      </c>
      <c r="L41" s="27">
        <f t="shared" si="13"/>
        <v>5</v>
      </c>
      <c r="M41" s="24">
        <f t="shared" si="14"/>
        <v>190.75</v>
      </c>
      <c r="N41" s="27">
        <f t="shared" si="15"/>
        <v>5</v>
      </c>
      <c r="O41" s="24">
        <f t="shared" si="16"/>
        <v>190.75</v>
      </c>
      <c r="P41" s="27">
        <f t="shared" si="17"/>
        <v>5</v>
      </c>
      <c r="Q41" s="24">
        <f t="shared" si="18"/>
        <v>190.75</v>
      </c>
      <c r="R41" s="27">
        <f t="shared" si="19"/>
        <v>5</v>
      </c>
      <c r="S41" s="24">
        <f t="shared" si="20"/>
        <v>190.75</v>
      </c>
      <c r="T41" s="27">
        <f t="shared" si="21"/>
        <v>5</v>
      </c>
      <c r="U41" s="24">
        <f t="shared" si="22"/>
        <v>190.75</v>
      </c>
      <c r="V41" s="27">
        <f t="shared" si="23"/>
        <v>5</v>
      </c>
      <c r="W41" s="24">
        <f t="shared" si="24"/>
        <v>190.75</v>
      </c>
      <c r="X41" s="27">
        <f t="shared" si="25"/>
        <v>5</v>
      </c>
      <c r="Y41" s="24">
        <f t="shared" si="26"/>
        <v>190.75</v>
      </c>
      <c r="Z41" s="27">
        <f t="shared" si="27"/>
        <v>5</v>
      </c>
      <c r="AA41" s="24">
        <f t="shared" si="28"/>
        <v>190.75</v>
      </c>
      <c r="AB41" s="8">
        <f t="shared" si="3"/>
        <v>60</v>
      </c>
      <c r="AC41" s="8">
        <f t="shared" si="4"/>
        <v>2289</v>
      </c>
      <c r="AD41" s="8">
        <f t="shared" si="5"/>
        <v>0</v>
      </c>
      <c r="AE41" s="8">
        <f t="shared" si="6"/>
        <v>0</v>
      </c>
    </row>
    <row r="42" spans="1:31" ht="30">
      <c r="A42" s="79"/>
      <c r="B42" s="5" t="s">
        <v>44</v>
      </c>
      <c r="C42" s="9">
        <v>39230.83</v>
      </c>
      <c r="D42" s="11">
        <v>60</v>
      </c>
      <c r="E42" s="23">
        <v>2353.8</v>
      </c>
      <c r="F42" s="27">
        <f t="shared" si="7"/>
        <v>10</v>
      </c>
      <c r="G42" s="24">
        <f t="shared" si="8"/>
        <v>392.2999999999997</v>
      </c>
      <c r="H42" s="27">
        <f t="shared" si="9"/>
        <v>5</v>
      </c>
      <c r="I42" s="24">
        <f t="shared" si="10"/>
        <v>196.15</v>
      </c>
      <c r="J42" s="27">
        <f t="shared" si="11"/>
        <v>5</v>
      </c>
      <c r="K42" s="24">
        <f t="shared" si="12"/>
        <v>196.15</v>
      </c>
      <c r="L42" s="27">
        <f t="shared" si="13"/>
        <v>5</v>
      </c>
      <c r="M42" s="24">
        <f t="shared" si="14"/>
        <v>196.15</v>
      </c>
      <c r="N42" s="27">
        <f t="shared" si="15"/>
        <v>5</v>
      </c>
      <c r="O42" s="24">
        <f t="shared" si="16"/>
        <v>196.15</v>
      </c>
      <c r="P42" s="27">
        <f t="shared" si="17"/>
        <v>5</v>
      </c>
      <c r="Q42" s="24">
        <f t="shared" si="18"/>
        <v>196.15</v>
      </c>
      <c r="R42" s="27">
        <f t="shared" si="19"/>
        <v>5</v>
      </c>
      <c r="S42" s="24">
        <f t="shared" si="20"/>
        <v>196.15</v>
      </c>
      <c r="T42" s="27">
        <f t="shared" si="21"/>
        <v>5</v>
      </c>
      <c r="U42" s="24">
        <f t="shared" si="22"/>
        <v>196.15</v>
      </c>
      <c r="V42" s="27">
        <f t="shared" si="23"/>
        <v>5</v>
      </c>
      <c r="W42" s="24">
        <f t="shared" si="24"/>
        <v>196.15</v>
      </c>
      <c r="X42" s="27">
        <f t="shared" si="25"/>
        <v>5</v>
      </c>
      <c r="Y42" s="24">
        <f t="shared" si="26"/>
        <v>196.15</v>
      </c>
      <c r="Z42" s="27">
        <f t="shared" si="27"/>
        <v>5</v>
      </c>
      <c r="AA42" s="24">
        <f t="shared" si="28"/>
        <v>196.15</v>
      </c>
      <c r="AB42" s="8">
        <f t="shared" si="3"/>
        <v>60</v>
      </c>
      <c r="AC42" s="8">
        <f t="shared" si="4"/>
        <v>2353.8</v>
      </c>
      <c r="AD42" s="8">
        <f t="shared" si="5"/>
        <v>0</v>
      </c>
      <c r="AE42" s="8">
        <f t="shared" si="6"/>
        <v>0</v>
      </c>
    </row>
    <row r="43" spans="1:31" ht="15.75">
      <c r="A43" s="79"/>
      <c r="B43" s="5" t="s">
        <v>45</v>
      </c>
      <c r="C43" s="9">
        <v>46910.15</v>
      </c>
      <c r="D43" s="11">
        <v>36</v>
      </c>
      <c r="E43" s="23">
        <v>1688.8</v>
      </c>
      <c r="F43" s="27">
        <f t="shared" si="7"/>
        <v>6</v>
      </c>
      <c r="G43" s="24">
        <f t="shared" si="8"/>
        <v>281.4999999999998</v>
      </c>
      <c r="H43" s="27">
        <f t="shared" si="9"/>
        <v>3</v>
      </c>
      <c r="I43" s="24">
        <f t="shared" si="10"/>
        <v>140.73</v>
      </c>
      <c r="J43" s="27">
        <f t="shared" si="11"/>
        <v>3</v>
      </c>
      <c r="K43" s="24">
        <f t="shared" si="12"/>
        <v>140.73</v>
      </c>
      <c r="L43" s="27">
        <f t="shared" si="13"/>
        <v>3</v>
      </c>
      <c r="M43" s="24">
        <f t="shared" si="14"/>
        <v>140.73</v>
      </c>
      <c r="N43" s="27">
        <f t="shared" si="15"/>
        <v>3</v>
      </c>
      <c r="O43" s="24">
        <f t="shared" si="16"/>
        <v>140.73</v>
      </c>
      <c r="P43" s="27">
        <f t="shared" si="17"/>
        <v>3</v>
      </c>
      <c r="Q43" s="24">
        <f t="shared" si="18"/>
        <v>140.73</v>
      </c>
      <c r="R43" s="27">
        <f t="shared" si="19"/>
        <v>3</v>
      </c>
      <c r="S43" s="24">
        <f t="shared" si="20"/>
        <v>140.73</v>
      </c>
      <c r="T43" s="27">
        <f t="shared" si="21"/>
        <v>3</v>
      </c>
      <c r="U43" s="24">
        <f t="shared" si="22"/>
        <v>140.73</v>
      </c>
      <c r="V43" s="27">
        <f t="shared" si="23"/>
        <v>3</v>
      </c>
      <c r="W43" s="24">
        <f t="shared" si="24"/>
        <v>140.73</v>
      </c>
      <c r="X43" s="27">
        <f t="shared" si="25"/>
        <v>3</v>
      </c>
      <c r="Y43" s="24">
        <f t="shared" si="26"/>
        <v>140.73</v>
      </c>
      <c r="Z43" s="27">
        <f t="shared" si="27"/>
        <v>3</v>
      </c>
      <c r="AA43" s="24">
        <f t="shared" si="28"/>
        <v>140.73</v>
      </c>
      <c r="AB43" s="8">
        <f t="shared" si="3"/>
        <v>36</v>
      </c>
      <c r="AC43" s="8">
        <f t="shared" si="4"/>
        <v>1688.8</v>
      </c>
      <c r="AD43" s="8">
        <f t="shared" si="5"/>
        <v>0</v>
      </c>
      <c r="AE43" s="8">
        <f t="shared" si="6"/>
        <v>0</v>
      </c>
    </row>
    <row r="44" spans="1:31" ht="15.75">
      <c r="A44" s="79"/>
      <c r="B44" s="5" t="s">
        <v>46</v>
      </c>
      <c r="C44" s="9">
        <v>49980.18</v>
      </c>
      <c r="D44" s="11">
        <v>6</v>
      </c>
      <c r="E44" s="23">
        <v>299.9</v>
      </c>
      <c r="F44" s="27">
        <f t="shared" si="7"/>
        <v>0</v>
      </c>
      <c r="G44" s="24">
        <f t="shared" si="8"/>
        <v>0</v>
      </c>
      <c r="H44" s="27"/>
      <c r="I44" s="24">
        <f t="shared" si="10"/>
        <v>0</v>
      </c>
      <c r="J44" s="27">
        <f t="shared" si="11"/>
        <v>1</v>
      </c>
      <c r="K44" s="24">
        <v>49.99</v>
      </c>
      <c r="L44" s="27">
        <f t="shared" si="13"/>
        <v>1</v>
      </c>
      <c r="M44" s="24">
        <v>49.99</v>
      </c>
      <c r="N44" s="27"/>
      <c r="O44" s="24">
        <f t="shared" si="16"/>
        <v>0</v>
      </c>
      <c r="P44" s="27">
        <f t="shared" si="17"/>
        <v>1</v>
      </c>
      <c r="Q44" s="24">
        <f t="shared" si="18"/>
        <v>49.98</v>
      </c>
      <c r="R44" s="27"/>
      <c r="S44" s="24">
        <f t="shared" si="20"/>
        <v>0</v>
      </c>
      <c r="T44" s="27">
        <f t="shared" si="21"/>
        <v>1</v>
      </c>
      <c r="U44" s="24">
        <f t="shared" si="22"/>
        <v>49.98</v>
      </c>
      <c r="V44" s="27"/>
      <c r="W44" s="24">
        <f t="shared" si="24"/>
        <v>0</v>
      </c>
      <c r="X44" s="27">
        <f t="shared" si="25"/>
        <v>1</v>
      </c>
      <c r="Y44" s="24">
        <f t="shared" si="26"/>
        <v>49.98</v>
      </c>
      <c r="Z44" s="27">
        <f t="shared" si="27"/>
        <v>1</v>
      </c>
      <c r="AA44" s="24">
        <f t="shared" si="28"/>
        <v>49.98</v>
      </c>
      <c r="AB44" s="8">
        <f t="shared" si="3"/>
        <v>6</v>
      </c>
      <c r="AC44" s="8">
        <f t="shared" si="4"/>
        <v>299.9</v>
      </c>
      <c r="AD44" s="8">
        <f t="shared" si="5"/>
        <v>0</v>
      </c>
      <c r="AE44" s="8">
        <f t="shared" si="6"/>
        <v>0</v>
      </c>
    </row>
    <row r="45" spans="1:31" ht="15.75">
      <c r="A45" s="79"/>
      <c r="B45" s="5" t="s">
        <v>47</v>
      </c>
      <c r="C45" s="9">
        <v>35194.1</v>
      </c>
      <c r="D45" s="11">
        <v>200</v>
      </c>
      <c r="E45" s="23">
        <v>7038.8</v>
      </c>
      <c r="F45" s="27">
        <f t="shared" si="7"/>
        <v>30</v>
      </c>
      <c r="G45" s="24">
        <f t="shared" si="8"/>
        <v>1055.7999999999988</v>
      </c>
      <c r="H45" s="27">
        <f t="shared" si="9"/>
        <v>17</v>
      </c>
      <c r="I45" s="24">
        <f t="shared" si="10"/>
        <v>598.3</v>
      </c>
      <c r="J45" s="27">
        <f t="shared" si="11"/>
        <v>17</v>
      </c>
      <c r="K45" s="24">
        <f t="shared" si="12"/>
        <v>598.3</v>
      </c>
      <c r="L45" s="27">
        <f t="shared" si="13"/>
        <v>17</v>
      </c>
      <c r="M45" s="24">
        <f t="shared" si="14"/>
        <v>598.3</v>
      </c>
      <c r="N45" s="27">
        <f t="shared" si="15"/>
        <v>17</v>
      </c>
      <c r="O45" s="24">
        <f t="shared" si="16"/>
        <v>598.3</v>
      </c>
      <c r="P45" s="27">
        <f t="shared" si="17"/>
        <v>17</v>
      </c>
      <c r="Q45" s="24">
        <f t="shared" si="18"/>
        <v>598.3</v>
      </c>
      <c r="R45" s="27">
        <f t="shared" si="19"/>
        <v>17</v>
      </c>
      <c r="S45" s="24">
        <f t="shared" si="20"/>
        <v>598.3</v>
      </c>
      <c r="T45" s="27">
        <f t="shared" si="21"/>
        <v>17</v>
      </c>
      <c r="U45" s="24">
        <f t="shared" si="22"/>
        <v>598.3</v>
      </c>
      <c r="V45" s="27">
        <f t="shared" si="23"/>
        <v>17</v>
      </c>
      <c r="W45" s="24">
        <f t="shared" si="24"/>
        <v>598.3</v>
      </c>
      <c r="X45" s="27">
        <f t="shared" si="25"/>
        <v>17</v>
      </c>
      <c r="Y45" s="24">
        <f t="shared" si="26"/>
        <v>598.3</v>
      </c>
      <c r="Z45" s="27">
        <f t="shared" si="27"/>
        <v>17</v>
      </c>
      <c r="AA45" s="24">
        <f t="shared" si="28"/>
        <v>598.3</v>
      </c>
      <c r="AB45" s="8">
        <f t="shared" si="3"/>
        <v>200</v>
      </c>
      <c r="AC45" s="8">
        <f t="shared" si="4"/>
        <v>7038.8</v>
      </c>
      <c r="AD45" s="8">
        <f t="shared" si="5"/>
        <v>0</v>
      </c>
      <c r="AE45" s="8">
        <f t="shared" si="6"/>
        <v>0</v>
      </c>
    </row>
    <row r="46" spans="1:31" ht="15.75">
      <c r="A46" s="79"/>
      <c r="B46" s="5" t="s">
        <v>48</v>
      </c>
      <c r="C46" s="9">
        <v>36120.54</v>
      </c>
      <c r="D46" s="11">
        <v>141</v>
      </c>
      <c r="E46" s="23">
        <v>5093</v>
      </c>
      <c r="F46" s="27">
        <f t="shared" si="7"/>
        <v>21</v>
      </c>
      <c r="G46" s="24">
        <f t="shared" si="8"/>
        <v>758.5000000000011</v>
      </c>
      <c r="H46" s="27">
        <f t="shared" si="9"/>
        <v>12</v>
      </c>
      <c r="I46" s="24">
        <f t="shared" si="10"/>
        <v>433.45</v>
      </c>
      <c r="J46" s="27">
        <f t="shared" si="11"/>
        <v>12</v>
      </c>
      <c r="K46" s="24">
        <f t="shared" si="12"/>
        <v>433.45</v>
      </c>
      <c r="L46" s="27">
        <f t="shared" si="13"/>
        <v>12</v>
      </c>
      <c r="M46" s="24">
        <f t="shared" si="14"/>
        <v>433.45</v>
      </c>
      <c r="N46" s="27">
        <f t="shared" si="15"/>
        <v>12</v>
      </c>
      <c r="O46" s="24">
        <f t="shared" si="16"/>
        <v>433.45</v>
      </c>
      <c r="P46" s="27">
        <f t="shared" si="17"/>
        <v>12</v>
      </c>
      <c r="Q46" s="24">
        <f t="shared" si="18"/>
        <v>433.45</v>
      </c>
      <c r="R46" s="27">
        <f t="shared" si="19"/>
        <v>12</v>
      </c>
      <c r="S46" s="24">
        <f t="shared" si="20"/>
        <v>433.45</v>
      </c>
      <c r="T46" s="27">
        <f t="shared" si="21"/>
        <v>12</v>
      </c>
      <c r="U46" s="24">
        <f t="shared" si="22"/>
        <v>433.45</v>
      </c>
      <c r="V46" s="27">
        <f t="shared" si="23"/>
        <v>12</v>
      </c>
      <c r="W46" s="24">
        <f t="shared" si="24"/>
        <v>433.45</v>
      </c>
      <c r="X46" s="27">
        <f t="shared" si="25"/>
        <v>12</v>
      </c>
      <c r="Y46" s="24">
        <f t="shared" si="26"/>
        <v>433.45</v>
      </c>
      <c r="Z46" s="27">
        <f t="shared" si="27"/>
        <v>12</v>
      </c>
      <c r="AA46" s="24">
        <f t="shared" si="28"/>
        <v>433.45</v>
      </c>
      <c r="AB46" s="8">
        <f t="shared" si="3"/>
        <v>141</v>
      </c>
      <c r="AC46" s="8">
        <f t="shared" si="4"/>
        <v>5093</v>
      </c>
      <c r="AD46" s="8">
        <f t="shared" si="5"/>
        <v>0</v>
      </c>
      <c r="AE46" s="8">
        <f t="shared" si="6"/>
        <v>0</v>
      </c>
    </row>
    <row r="47" spans="1:31" ht="15.75">
      <c r="A47" s="79"/>
      <c r="B47" s="39" t="s">
        <v>49</v>
      </c>
      <c r="C47" s="31">
        <v>47760.2</v>
      </c>
      <c r="D47" s="32">
        <v>100</v>
      </c>
      <c r="E47" s="33">
        <v>4776</v>
      </c>
      <c r="F47" s="47">
        <f t="shared" si="7"/>
        <v>20</v>
      </c>
      <c r="G47" s="44">
        <f t="shared" si="8"/>
        <v>955.2000000000007</v>
      </c>
      <c r="H47" s="47">
        <f t="shared" si="9"/>
        <v>8</v>
      </c>
      <c r="I47" s="44">
        <f t="shared" si="10"/>
        <v>382.08</v>
      </c>
      <c r="J47" s="47">
        <f t="shared" si="11"/>
        <v>8</v>
      </c>
      <c r="K47" s="44">
        <f t="shared" si="12"/>
        <v>382.08</v>
      </c>
      <c r="L47" s="47">
        <f t="shared" si="13"/>
        <v>8</v>
      </c>
      <c r="M47" s="44">
        <f t="shared" si="14"/>
        <v>382.08</v>
      </c>
      <c r="N47" s="47">
        <f t="shared" si="15"/>
        <v>8</v>
      </c>
      <c r="O47" s="44">
        <f t="shared" si="16"/>
        <v>382.08</v>
      </c>
      <c r="P47" s="47">
        <f t="shared" si="17"/>
        <v>8</v>
      </c>
      <c r="Q47" s="44">
        <f t="shared" si="18"/>
        <v>382.08</v>
      </c>
      <c r="R47" s="47">
        <f t="shared" si="19"/>
        <v>8</v>
      </c>
      <c r="S47" s="44">
        <f t="shared" si="20"/>
        <v>382.08</v>
      </c>
      <c r="T47" s="47">
        <f t="shared" si="21"/>
        <v>8</v>
      </c>
      <c r="U47" s="44">
        <f t="shared" si="22"/>
        <v>382.08</v>
      </c>
      <c r="V47" s="47">
        <f t="shared" si="23"/>
        <v>8</v>
      </c>
      <c r="W47" s="44">
        <f t="shared" si="24"/>
        <v>382.08</v>
      </c>
      <c r="X47" s="47">
        <f t="shared" si="25"/>
        <v>8</v>
      </c>
      <c r="Y47" s="44">
        <f t="shared" si="26"/>
        <v>382.08</v>
      </c>
      <c r="Z47" s="47">
        <f t="shared" si="27"/>
        <v>8</v>
      </c>
      <c r="AA47" s="44">
        <f t="shared" si="28"/>
        <v>382.08</v>
      </c>
      <c r="AB47" s="8">
        <f t="shared" si="3"/>
        <v>100</v>
      </c>
      <c r="AC47" s="8">
        <f t="shared" si="4"/>
        <v>4776</v>
      </c>
      <c r="AD47" s="8">
        <f t="shared" si="5"/>
        <v>0</v>
      </c>
      <c r="AE47" s="8">
        <f t="shared" si="6"/>
        <v>0</v>
      </c>
    </row>
    <row r="48" spans="1:31" ht="22.5" customHeight="1">
      <c r="A48" s="79"/>
      <c r="B48" s="2" t="s">
        <v>78</v>
      </c>
      <c r="C48" s="37"/>
      <c r="D48" s="34"/>
      <c r="E48" s="35"/>
      <c r="F48" s="36"/>
      <c r="G48" s="37"/>
      <c r="H48" s="36"/>
      <c r="I48" s="37"/>
      <c r="J48" s="36"/>
      <c r="K48" s="37"/>
      <c r="L48" s="36"/>
      <c r="M48" s="37"/>
      <c r="N48" s="36"/>
      <c r="O48" s="37"/>
      <c r="P48" s="36"/>
      <c r="Q48" s="37"/>
      <c r="R48" s="36"/>
      <c r="S48" s="37"/>
      <c r="T48" s="36"/>
      <c r="U48" s="37"/>
      <c r="V48" s="36"/>
      <c r="W48" s="37"/>
      <c r="X48" s="36"/>
      <c r="Y48" s="37"/>
      <c r="Z48" s="36"/>
      <c r="AA48" s="38"/>
      <c r="AB48" s="8">
        <f t="shared" si="3"/>
        <v>0</v>
      </c>
      <c r="AC48" s="8">
        <f t="shared" si="4"/>
        <v>0</v>
      </c>
      <c r="AD48" s="8">
        <f t="shared" si="5"/>
        <v>0</v>
      </c>
      <c r="AE48" s="8">
        <f t="shared" si="6"/>
        <v>0</v>
      </c>
    </row>
    <row r="49" spans="1:31" ht="30">
      <c r="A49" s="79"/>
      <c r="B49" s="40" t="s">
        <v>50</v>
      </c>
      <c r="C49" s="24">
        <v>48000.15</v>
      </c>
      <c r="D49" s="25">
        <v>300</v>
      </c>
      <c r="E49" s="26">
        <v>14400.1</v>
      </c>
      <c r="F49" s="27">
        <f t="shared" si="7"/>
        <v>50</v>
      </c>
      <c r="G49" s="24">
        <f t="shared" si="8"/>
        <v>2400.1000000000004</v>
      </c>
      <c r="H49" s="27">
        <f t="shared" si="9"/>
        <v>25</v>
      </c>
      <c r="I49" s="24">
        <f t="shared" si="10"/>
        <v>1200</v>
      </c>
      <c r="J49" s="27">
        <f t="shared" si="11"/>
        <v>25</v>
      </c>
      <c r="K49" s="24">
        <f t="shared" si="12"/>
        <v>1200</v>
      </c>
      <c r="L49" s="27">
        <f t="shared" si="13"/>
        <v>25</v>
      </c>
      <c r="M49" s="24">
        <f t="shared" si="14"/>
        <v>1200</v>
      </c>
      <c r="N49" s="27">
        <f t="shared" si="15"/>
        <v>25</v>
      </c>
      <c r="O49" s="24">
        <f t="shared" si="16"/>
        <v>1200</v>
      </c>
      <c r="P49" s="27">
        <f t="shared" si="17"/>
        <v>25</v>
      </c>
      <c r="Q49" s="24">
        <f t="shared" si="18"/>
        <v>1200</v>
      </c>
      <c r="R49" s="27">
        <f t="shared" si="19"/>
        <v>25</v>
      </c>
      <c r="S49" s="24">
        <f t="shared" si="20"/>
        <v>1200</v>
      </c>
      <c r="T49" s="27">
        <f t="shared" si="21"/>
        <v>25</v>
      </c>
      <c r="U49" s="24">
        <f t="shared" si="22"/>
        <v>1200</v>
      </c>
      <c r="V49" s="27">
        <f t="shared" si="23"/>
        <v>25</v>
      </c>
      <c r="W49" s="24">
        <f t="shared" si="24"/>
        <v>1200</v>
      </c>
      <c r="X49" s="27">
        <f t="shared" si="25"/>
        <v>25</v>
      </c>
      <c r="Y49" s="24">
        <f t="shared" si="26"/>
        <v>1200</v>
      </c>
      <c r="Z49" s="27">
        <f t="shared" si="27"/>
        <v>25</v>
      </c>
      <c r="AA49" s="24">
        <f t="shared" si="28"/>
        <v>1200</v>
      </c>
      <c r="AB49" s="8">
        <f t="shared" si="3"/>
        <v>300</v>
      </c>
      <c r="AC49" s="8">
        <f t="shared" si="4"/>
        <v>14400.1</v>
      </c>
      <c r="AD49" s="8">
        <f t="shared" si="5"/>
        <v>0</v>
      </c>
      <c r="AE49" s="8">
        <f t="shared" si="6"/>
        <v>0</v>
      </c>
    </row>
    <row r="50" spans="1:31" ht="15.75">
      <c r="A50" s="79"/>
      <c r="B50" s="5" t="s">
        <v>51</v>
      </c>
      <c r="C50" s="9">
        <v>53240.37</v>
      </c>
      <c r="D50" s="11">
        <v>112</v>
      </c>
      <c r="E50" s="23">
        <v>5962.9</v>
      </c>
      <c r="F50" s="27">
        <f t="shared" si="7"/>
        <v>22</v>
      </c>
      <c r="G50" s="24">
        <f t="shared" si="8"/>
        <v>1171.3000000000006</v>
      </c>
      <c r="H50" s="27">
        <f t="shared" si="9"/>
        <v>9</v>
      </c>
      <c r="I50" s="24">
        <f t="shared" si="10"/>
        <v>479.16</v>
      </c>
      <c r="J50" s="27">
        <f t="shared" si="11"/>
        <v>9</v>
      </c>
      <c r="K50" s="24">
        <f t="shared" si="12"/>
        <v>479.16</v>
      </c>
      <c r="L50" s="27">
        <f t="shared" si="13"/>
        <v>9</v>
      </c>
      <c r="M50" s="24">
        <f t="shared" si="14"/>
        <v>479.16</v>
      </c>
      <c r="N50" s="27">
        <f t="shared" si="15"/>
        <v>9</v>
      </c>
      <c r="O50" s="24">
        <f t="shared" si="16"/>
        <v>479.16</v>
      </c>
      <c r="P50" s="27">
        <f t="shared" si="17"/>
        <v>9</v>
      </c>
      <c r="Q50" s="24">
        <f t="shared" si="18"/>
        <v>479.16</v>
      </c>
      <c r="R50" s="27">
        <f t="shared" si="19"/>
        <v>9</v>
      </c>
      <c r="S50" s="24">
        <f t="shared" si="20"/>
        <v>479.16</v>
      </c>
      <c r="T50" s="27">
        <f t="shared" si="21"/>
        <v>9</v>
      </c>
      <c r="U50" s="24">
        <f t="shared" si="22"/>
        <v>479.16</v>
      </c>
      <c r="V50" s="27">
        <f t="shared" si="23"/>
        <v>9</v>
      </c>
      <c r="W50" s="24">
        <f t="shared" si="24"/>
        <v>479.16</v>
      </c>
      <c r="X50" s="27">
        <f t="shared" si="25"/>
        <v>9</v>
      </c>
      <c r="Y50" s="24">
        <f t="shared" si="26"/>
        <v>479.16</v>
      </c>
      <c r="Z50" s="27">
        <f t="shared" si="27"/>
        <v>9</v>
      </c>
      <c r="AA50" s="24">
        <f t="shared" si="28"/>
        <v>479.16</v>
      </c>
      <c r="AB50" s="8">
        <f t="shared" si="3"/>
        <v>112</v>
      </c>
      <c r="AC50" s="8">
        <f t="shared" si="4"/>
        <v>5962.9</v>
      </c>
      <c r="AD50" s="8">
        <f t="shared" si="5"/>
        <v>0</v>
      </c>
      <c r="AE50" s="8">
        <f t="shared" si="6"/>
        <v>0</v>
      </c>
    </row>
    <row r="51" spans="1:31" ht="105">
      <c r="A51" s="79"/>
      <c r="B51" s="5" t="s">
        <v>52</v>
      </c>
      <c r="C51" s="9">
        <v>143000.7</v>
      </c>
      <c r="D51" s="11">
        <v>15</v>
      </c>
      <c r="E51" s="23">
        <v>2145</v>
      </c>
      <c r="F51" s="27">
        <f t="shared" si="7"/>
        <v>5</v>
      </c>
      <c r="G51" s="24">
        <f t="shared" si="8"/>
        <v>715</v>
      </c>
      <c r="H51" s="27">
        <f t="shared" si="9"/>
        <v>1</v>
      </c>
      <c r="I51" s="24">
        <f t="shared" si="10"/>
        <v>143</v>
      </c>
      <c r="J51" s="27">
        <f t="shared" si="11"/>
        <v>1</v>
      </c>
      <c r="K51" s="24">
        <f t="shared" si="12"/>
        <v>143</v>
      </c>
      <c r="L51" s="27">
        <f t="shared" si="13"/>
        <v>1</v>
      </c>
      <c r="M51" s="24">
        <f t="shared" si="14"/>
        <v>143</v>
      </c>
      <c r="N51" s="27">
        <f t="shared" si="15"/>
        <v>1</v>
      </c>
      <c r="O51" s="24">
        <f t="shared" si="16"/>
        <v>143</v>
      </c>
      <c r="P51" s="27">
        <f t="shared" si="17"/>
        <v>1</v>
      </c>
      <c r="Q51" s="24">
        <f t="shared" si="18"/>
        <v>143</v>
      </c>
      <c r="R51" s="27">
        <f t="shared" si="19"/>
        <v>1</v>
      </c>
      <c r="S51" s="24">
        <f t="shared" si="20"/>
        <v>143</v>
      </c>
      <c r="T51" s="27">
        <f t="shared" si="21"/>
        <v>1</v>
      </c>
      <c r="U51" s="24">
        <f t="shared" si="22"/>
        <v>143</v>
      </c>
      <c r="V51" s="27">
        <f t="shared" si="23"/>
        <v>1</v>
      </c>
      <c r="W51" s="24">
        <f t="shared" si="24"/>
        <v>143</v>
      </c>
      <c r="X51" s="27">
        <f t="shared" si="25"/>
        <v>1</v>
      </c>
      <c r="Y51" s="24">
        <f t="shared" si="26"/>
        <v>143</v>
      </c>
      <c r="Z51" s="27">
        <f t="shared" si="27"/>
        <v>1</v>
      </c>
      <c r="AA51" s="24">
        <f t="shared" si="28"/>
        <v>143</v>
      </c>
      <c r="AB51" s="8">
        <f t="shared" si="3"/>
        <v>15</v>
      </c>
      <c r="AC51" s="8">
        <f t="shared" si="4"/>
        <v>2145</v>
      </c>
      <c r="AD51" s="8">
        <f t="shared" si="5"/>
        <v>0</v>
      </c>
      <c r="AE51" s="8">
        <f t="shared" si="6"/>
        <v>0</v>
      </c>
    </row>
    <row r="52" spans="1:31" ht="30">
      <c r="A52" s="79"/>
      <c r="B52" s="5" t="s">
        <v>53</v>
      </c>
      <c r="C52" s="9">
        <v>141130.35</v>
      </c>
      <c r="D52" s="11">
        <v>14</v>
      </c>
      <c r="E52" s="23">
        <v>1975.8</v>
      </c>
      <c r="F52" s="27">
        <f t="shared" si="7"/>
        <v>4</v>
      </c>
      <c r="G52" s="24">
        <f t="shared" si="8"/>
        <v>564.4999999999995</v>
      </c>
      <c r="H52" s="27">
        <f t="shared" si="9"/>
        <v>1</v>
      </c>
      <c r="I52" s="24">
        <f t="shared" si="10"/>
        <v>141.13</v>
      </c>
      <c r="J52" s="27">
        <f t="shared" si="11"/>
        <v>1</v>
      </c>
      <c r="K52" s="24">
        <f t="shared" si="12"/>
        <v>141.13</v>
      </c>
      <c r="L52" s="27">
        <f t="shared" si="13"/>
        <v>1</v>
      </c>
      <c r="M52" s="24">
        <f t="shared" si="14"/>
        <v>141.13</v>
      </c>
      <c r="N52" s="27">
        <f t="shared" si="15"/>
        <v>1</v>
      </c>
      <c r="O52" s="24">
        <f t="shared" si="16"/>
        <v>141.13</v>
      </c>
      <c r="P52" s="27">
        <f t="shared" si="17"/>
        <v>1</v>
      </c>
      <c r="Q52" s="24">
        <f t="shared" si="18"/>
        <v>141.13</v>
      </c>
      <c r="R52" s="27">
        <f t="shared" si="19"/>
        <v>1</v>
      </c>
      <c r="S52" s="24">
        <f t="shared" si="20"/>
        <v>141.13</v>
      </c>
      <c r="T52" s="27">
        <f t="shared" si="21"/>
        <v>1</v>
      </c>
      <c r="U52" s="24">
        <f t="shared" si="22"/>
        <v>141.13</v>
      </c>
      <c r="V52" s="27">
        <f t="shared" si="23"/>
        <v>1</v>
      </c>
      <c r="W52" s="24">
        <f t="shared" si="24"/>
        <v>141.13</v>
      </c>
      <c r="X52" s="27">
        <f t="shared" si="25"/>
        <v>1</v>
      </c>
      <c r="Y52" s="24">
        <f t="shared" si="26"/>
        <v>141.13</v>
      </c>
      <c r="Z52" s="27">
        <f t="shared" si="27"/>
        <v>1</v>
      </c>
      <c r="AA52" s="24">
        <f t="shared" si="28"/>
        <v>141.13</v>
      </c>
      <c r="AB52" s="8">
        <f t="shared" si="3"/>
        <v>14</v>
      </c>
      <c r="AC52" s="8">
        <f t="shared" si="4"/>
        <v>1975.8000000000002</v>
      </c>
      <c r="AD52" s="8">
        <f t="shared" si="5"/>
        <v>0</v>
      </c>
      <c r="AE52" s="8">
        <f t="shared" si="6"/>
        <v>0</v>
      </c>
    </row>
    <row r="53" spans="1:31" ht="45">
      <c r="A53" s="79"/>
      <c r="B53" s="5" t="s">
        <v>54</v>
      </c>
      <c r="C53" s="9">
        <v>134020.4</v>
      </c>
      <c r="D53" s="11">
        <v>10</v>
      </c>
      <c r="E53" s="23">
        <v>1340.1999999999998</v>
      </c>
      <c r="F53" s="27">
        <f t="shared" si="7"/>
        <v>0</v>
      </c>
      <c r="G53" s="24">
        <f t="shared" si="8"/>
        <v>0</v>
      </c>
      <c r="H53" s="27">
        <f t="shared" si="9"/>
        <v>1</v>
      </c>
      <c r="I53" s="24">
        <f t="shared" si="10"/>
        <v>134.02</v>
      </c>
      <c r="J53" s="27">
        <f t="shared" si="11"/>
        <v>1</v>
      </c>
      <c r="K53" s="24">
        <f t="shared" si="12"/>
        <v>134.02</v>
      </c>
      <c r="L53" s="27">
        <f t="shared" si="13"/>
        <v>1</v>
      </c>
      <c r="M53" s="24">
        <f t="shared" si="14"/>
        <v>134.02</v>
      </c>
      <c r="N53" s="27">
        <f t="shared" si="15"/>
        <v>1</v>
      </c>
      <c r="O53" s="24">
        <f t="shared" si="16"/>
        <v>134.02</v>
      </c>
      <c r="P53" s="27">
        <f t="shared" si="17"/>
        <v>1</v>
      </c>
      <c r="Q53" s="24">
        <f t="shared" si="18"/>
        <v>134.02</v>
      </c>
      <c r="R53" s="27">
        <f t="shared" si="19"/>
        <v>1</v>
      </c>
      <c r="S53" s="24">
        <f t="shared" si="20"/>
        <v>134.02</v>
      </c>
      <c r="T53" s="27">
        <f t="shared" si="21"/>
        <v>1</v>
      </c>
      <c r="U53" s="24">
        <f t="shared" si="22"/>
        <v>134.02</v>
      </c>
      <c r="V53" s="27">
        <f t="shared" si="23"/>
        <v>1</v>
      </c>
      <c r="W53" s="24">
        <f t="shared" si="24"/>
        <v>134.02</v>
      </c>
      <c r="X53" s="27">
        <f t="shared" si="25"/>
        <v>1</v>
      </c>
      <c r="Y53" s="24">
        <f t="shared" si="26"/>
        <v>134.02</v>
      </c>
      <c r="Z53" s="27">
        <f t="shared" si="27"/>
        <v>1</v>
      </c>
      <c r="AA53" s="24">
        <f t="shared" si="28"/>
        <v>134.02</v>
      </c>
      <c r="AB53" s="8">
        <f t="shared" si="3"/>
        <v>10</v>
      </c>
      <c r="AC53" s="8">
        <f t="shared" si="4"/>
        <v>1340.2</v>
      </c>
      <c r="AD53" s="8">
        <f t="shared" si="5"/>
        <v>0</v>
      </c>
      <c r="AE53" s="8">
        <f t="shared" si="6"/>
        <v>0</v>
      </c>
    </row>
    <row r="54" spans="1:31" ht="15.75">
      <c r="A54" s="79"/>
      <c r="B54" s="39" t="s">
        <v>55</v>
      </c>
      <c r="C54" s="31">
        <v>42178.5</v>
      </c>
      <c r="D54" s="32">
        <v>41</v>
      </c>
      <c r="E54" s="33">
        <v>1729.3000000000002</v>
      </c>
      <c r="F54" s="47">
        <f t="shared" si="7"/>
        <v>11</v>
      </c>
      <c r="G54" s="44">
        <f t="shared" si="8"/>
        <v>463.9000000000005</v>
      </c>
      <c r="H54" s="47">
        <f t="shared" si="9"/>
        <v>3</v>
      </c>
      <c r="I54" s="44">
        <f t="shared" si="10"/>
        <v>126.54</v>
      </c>
      <c r="J54" s="47">
        <f t="shared" si="11"/>
        <v>3</v>
      </c>
      <c r="K54" s="44">
        <f t="shared" si="12"/>
        <v>126.54</v>
      </c>
      <c r="L54" s="47">
        <f t="shared" si="13"/>
        <v>3</v>
      </c>
      <c r="M54" s="44">
        <f t="shared" si="14"/>
        <v>126.54</v>
      </c>
      <c r="N54" s="47">
        <f t="shared" si="15"/>
        <v>3</v>
      </c>
      <c r="O54" s="44">
        <f t="shared" si="16"/>
        <v>126.54</v>
      </c>
      <c r="P54" s="47">
        <f t="shared" si="17"/>
        <v>3</v>
      </c>
      <c r="Q54" s="44">
        <f t="shared" si="18"/>
        <v>126.54</v>
      </c>
      <c r="R54" s="47">
        <f t="shared" si="19"/>
        <v>3</v>
      </c>
      <c r="S54" s="44">
        <f t="shared" si="20"/>
        <v>126.54</v>
      </c>
      <c r="T54" s="47">
        <f t="shared" si="21"/>
        <v>3</v>
      </c>
      <c r="U54" s="44">
        <f t="shared" si="22"/>
        <v>126.54</v>
      </c>
      <c r="V54" s="47">
        <f t="shared" si="23"/>
        <v>3</v>
      </c>
      <c r="W54" s="44">
        <f t="shared" si="24"/>
        <v>126.54</v>
      </c>
      <c r="X54" s="47">
        <f t="shared" si="25"/>
        <v>3</v>
      </c>
      <c r="Y54" s="44">
        <f t="shared" si="26"/>
        <v>126.54</v>
      </c>
      <c r="Z54" s="47">
        <f t="shared" si="27"/>
        <v>3</v>
      </c>
      <c r="AA54" s="44">
        <f t="shared" si="28"/>
        <v>126.54</v>
      </c>
      <c r="AB54" s="8">
        <f t="shared" si="3"/>
        <v>41</v>
      </c>
      <c r="AC54" s="8">
        <f t="shared" si="4"/>
        <v>1729.3000000000002</v>
      </c>
      <c r="AD54" s="8">
        <f t="shared" si="5"/>
        <v>0</v>
      </c>
      <c r="AE54" s="8">
        <f t="shared" si="6"/>
        <v>0</v>
      </c>
    </row>
    <row r="55" spans="1:31" ht="15.75">
      <c r="A55" s="79"/>
      <c r="B55" s="2" t="s">
        <v>79</v>
      </c>
      <c r="C55" s="37"/>
      <c r="D55" s="34"/>
      <c r="E55" s="35"/>
      <c r="F55" s="36"/>
      <c r="G55" s="37"/>
      <c r="H55" s="36"/>
      <c r="I55" s="37"/>
      <c r="J55" s="36"/>
      <c r="K55" s="37"/>
      <c r="L55" s="36"/>
      <c r="M55" s="37"/>
      <c r="N55" s="36"/>
      <c r="O55" s="37"/>
      <c r="P55" s="36"/>
      <c r="Q55" s="37"/>
      <c r="R55" s="36"/>
      <c r="S55" s="37"/>
      <c r="T55" s="36"/>
      <c r="U55" s="37"/>
      <c r="V55" s="36"/>
      <c r="W55" s="37"/>
      <c r="X55" s="36"/>
      <c r="Y55" s="37"/>
      <c r="Z55" s="36"/>
      <c r="AA55" s="38"/>
      <c r="AB55" s="8">
        <f t="shared" si="3"/>
        <v>0</v>
      </c>
      <c r="AC55" s="8">
        <f t="shared" si="4"/>
        <v>0</v>
      </c>
      <c r="AD55" s="8">
        <f t="shared" si="5"/>
        <v>0</v>
      </c>
      <c r="AE55" s="8">
        <f t="shared" si="6"/>
        <v>0</v>
      </c>
    </row>
    <row r="56" spans="1:31" ht="15.75">
      <c r="A56" s="79"/>
      <c r="B56" s="39" t="s">
        <v>57</v>
      </c>
      <c r="C56" s="31">
        <v>20120.2</v>
      </c>
      <c r="D56" s="32">
        <v>200</v>
      </c>
      <c r="E56" s="33">
        <v>4024</v>
      </c>
      <c r="F56" s="47">
        <f t="shared" si="7"/>
        <v>30</v>
      </c>
      <c r="G56" s="44">
        <f t="shared" si="8"/>
        <v>603.6000000000004</v>
      </c>
      <c r="H56" s="47">
        <f t="shared" si="9"/>
        <v>17</v>
      </c>
      <c r="I56" s="44">
        <f t="shared" si="10"/>
        <v>342.04</v>
      </c>
      <c r="J56" s="47">
        <f t="shared" si="11"/>
        <v>17</v>
      </c>
      <c r="K56" s="44">
        <f t="shared" si="12"/>
        <v>342.04</v>
      </c>
      <c r="L56" s="47">
        <f t="shared" si="13"/>
        <v>17</v>
      </c>
      <c r="M56" s="44">
        <f t="shared" si="14"/>
        <v>342.04</v>
      </c>
      <c r="N56" s="47">
        <f t="shared" si="15"/>
        <v>17</v>
      </c>
      <c r="O56" s="44">
        <f t="shared" si="16"/>
        <v>342.04</v>
      </c>
      <c r="P56" s="47">
        <f t="shared" si="17"/>
        <v>17</v>
      </c>
      <c r="Q56" s="44">
        <f t="shared" si="18"/>
        <v>342.04</v>
      </c>
      <c r="R56" s="47">
        <f t="shared" si="19"/>
        <v>17</v>
      </c>
      <c r="S56" s="44">
        <f t="shared" si="20"/>
        <v>342.04</v>
      </c>
      <c r="T56" s="47">
        <f t="shared" si="21"/>
        <v>17</v>
      </c>
      <c r="U56" s="44">
        <f t="shared" si="22"/>
        <v>342.04</v>
      </c>
      <c r="V56" s="47">
        <f t="shared" si="23"/>
        <v>17</v>
      </c>
      <c r="W56" s="44">
        <f t="shared" si="24"/>
        <v>342.04</v>
      </c>
      <c r="X56" s="47">
        <f t="shared" si="25"/>
        <v>17</v>
      </c>
      <c r="Y56" s="44">
        <f t="shared" si="26"/>
        <v>342.04</v>
      </c>
      <c r="Z56" s="47">
        <f t="shared" si="27"/>
        <v>17</v>
      </c>
      <c r="AA56" s="44">
        <f t="shared" si="28"/>
        <v>342.04</v>
      </c>
      <c r="AB56" s="8">
        <f t="shared" si="3"/>
        <v>200</v>
      </c>
      <c r="AC56" s="8">
        <f t="shared" si="4"/>
        <v>4024</v>
      </c>
      <c r="AD56" s="8">
        <f t="shared" si="5"/>
        <v>0</v>
      </c>
      <c r="AE56" s="8">
        <f t="shared" si="6"/>
        <v>0</v>
      </c>
    </row>
    <row r="57" spans="1:31" ht="27.75" customHeight="1">
      <c r="A57" s="79"/>
      <c r="B57" s="2" t="s">
        <v>80</v>
      </c>
      <c r="C57" s="37"/>
      <c r="D57" s="34"/>
      <c r="E57" s="35"/>
      <c r="F57" s="36"/>
      <c r="G57" s="37"/>
      <c r="H57" s="36"/>
      <c r="I57" s="37"/>
      <c r="J57" s="36"/>
      <c r="K57" s="37"/>
      <c r="L57" s="36"/>
      <c r="M57" s="37"/>
      <c r="N57" s="36"/>
      <c r="O57" s="37"/>
      <c r="P57" s="36"/>
      <c r="Q57" s="37"/>
      <c r="R57" s="36"/>
      <c r="S57" s="37"/>
      <c r="T57" s="36"/>
      <c r="U57" s="37"/>
      <c r="V57" s="36"/>
      <c r="W57" s="37"/>
      <c r="X57" s="36"/>
      <c r="Y57" s="37"/>
      <c r="Z57" s="36"/>
      <c r="AA57" s="38"/>
      <c r="AB57" s="8">
        <f t="shared" si="3"/>
        <v>0</v>
      </c>
      <c r="AC57" s="8">
        <f t="shared" si="4"/>
        <v>0</v>
      </c>
      <c r="AD57" s="8">
        <f t="shared" si="5"/>
        <v>0</v>
      </c>
      <c r="AE57" s="8">
        <f t="shared" si="6"/>
        <v>0</v>
      </c>
    </row>
    <row r="58" spans="1:31" ht="60">
      <c r="A58" s="79"/>
      <c r="B58" s="42" t="s">
        <v>58</v>
      </c>
      <c r="C58" s="24">
        <v>39606.17</v>
      </c>
      <c r="D58" s="58">
        <v>53</v>
      </c>
      <c r="E58" s="26">
        <v>2099.1000000000004</v>
      </c>
      <c r="F58" s="27">
        <f t="shared" si="7"/>
        <v>13</v>
      </c>
      <c r="G58" s="24">
        <f t="shared" si="8"/>
        <v>514.9000000000001</v>
      </c>
      <c r="H58" s="27">
        <f t="shared" si="9"/>
        <v>4</v>
      </c>
      <c r="I58" s="24">
        <f t="shared" si="10"/>
        <v>158.42</v>
      </c>
      <c r="J58" s="27">
        <f t="shared" si="11"/>
        <v>4</v>
      </c>
      <c r="K58" s="24">
        <f t="shared" si="12"/>
        <v>158.42</v>
      </c>
      <c r="L58" s="27">
        <f t="shared" si="13"/>
        <v>4</v>
      </c>
      <c r="M58" s="24">
        <f t="shared" si="14"/>
        <v>158.42</v>
      </c>
      <c r="N58" s="27">
        <f t="shared" si="15"/>
        <v>4</v>
      </c>
      <c r="O58" s="24">
        <f t="shared" si="16"/>
        <v>158.42</v>
      </c>
      <c r="P58" s="27">
        <f t="shared" si="17"/>
        <v>4</v>
      </c>
      <c r="Q58" s="24">
        <f t="shared" si="18"/>
        <v>158.42</v>
      </c>
      <c r="R58" s="27">
        <f t="shared" si="19"/>
        <v>4</v>
      </c>
      <c r="S58" s="24">
        <f t="shared" si="20"/>
        <v>158.42</v>
      </c>
      <c r="T58" s="27">
        <f t="shared" si="21"/>
        <v>4</v>
      </c>
      <c r="U58" s="24">
        <f t="shared" si="22"/>
        <v>158.42</v>
      </c>
      <c r="V58" s="27">
        <f t="shared" si="23"/>
        <v>4</v>
      </c>
      <c r="W58" s="24">
        <f t="shared" si="24"/>
        <v>158.42</v>
      </c>
      <c r="X58" s="27">
        <f t="shared" si="25"/>
        <v>4</v>
      </c>
      <c r="Y58" s="24">
        <f t="shared" si="26"/>
        <v>158.42</v>
      </c>
      <c r="Z58" s="27">
        <f t="shared" si="27"/>
        <v>4</v>
      </c>
      <c r="AA58" s="24">
        <f t="shared" si="28"/>
        <v>158.42</v>
      </c>
      <c r="AB58" s="8">
        <f t="shared" si="3"/>
        <v>53</v>
      </c>
      <c r="AC58" s="8">
        <f t="shared" si="4"/>
        <v>2099.1000000000004</v>
      </c>
      <c r="AD58" s="8">
        <f t="shared" si="5"/>
        <v>0</v>
      </c>
      <c r="AE58" s="8">
        <f t="shared" si="6"/>
        <v>0</v>
      </c>
    </row>
    <row r="59" spans="1:31" ht="32.25" customHeight="1">
      <c r="A59" s="79"/>
      <c r="B59" s="39" t="s">
        <v>59</v>
      </c>
      <c r="C59" s="31">
        <v>38029.4</v>
      </c>
      <c r="D59" s="55">
        <v>30</v>
      </c>
      <c r="E59" s="33">
        <v>1140.9</v>
      </c>
      <c r="F59" s="47">
        <f t="shared" si="7"/>
        <v>0</v>
      </c>
      <c r="G59" s="44">
        <f t="shared" si="8"/>
        <v>0</v>
      </c>
      <c r="H59" s="47">
        <f t="shared" si="9"/>
        <v>3</v>
      </c>
      <c r="I59" s="44">
        <f t="shared" si="10"/>
        <v>114.09</v>
      </c>
      <c r="J59" s="47">
        <f t="shared" si="11"/>
        <v>3</v>
      </c>
      <c r="K59" s="44">
        <f t="shared" si="12"/>
        <v>114.09</v>
      </c>
      <c r="L59" s="47">
        <f t="shared" si="13"/>
        <v>3</v>
      </c>
      <c r="M59" s="44">
        <f t="shared" si="14"/>
        <v>114.09</v>
      </c>
      <c r="N59" s="47">
        <f t="shared" si="15"/>
        <v>3</v>
      </c>
      <c r="O59" s="44">
        <f t="shared" si="16"/>
        <v>114.09</v>
      </c>
      <c r="P59" s="47">
        <f t="shared" si="17"/>
        <v>3</v>
      </c>
      <c r="Q59" s="44">
        <f t="shared" si="18"/>
        <v>114.09</v>
      </c>
      <c r="R59" s="47">
        <f t="shared" si="19"/>
        <v>3</v>
      </c>
      <c r="S59" s="44">
        <f t="shared" si="20"/>
        <v>114.09</v>
      </c>
      <c r="T59" s="47">
        <f t="shared" si="21"/>
        <v>3</v>
      </c>
      <c r="U59" s="44">
        <f t="shared" si="22"/>
        <v>114.09</v>
      </c>
      <c r="V59" s="47">
        <f t="shared" si="23"/>
        <v>3</v>
      </c>
      <c r="W59" s="44">
        <f t="shared" si="24"/>
        <v>114.09</v>
      </c>
      <c r="X59" s="47">
        <f t="shared" si="25"/>
        <v>3</v>
      </c>
      <c r="Y59" s="44">
        <f t="shared" si="26"/>
        <v>114.09</v>
      </c>
      <c r="Z59" s="47">
        <f t="shared" si="27"/>
        <v>3</v>
      </c>
      <c r="AA59" s="44">
        <f t="shared" si="28"/>
        <v>114.09</v>
      </c>
      <c r="AB59" s="8">
        <f t="shared" si="3"/>
        <v>30</v>
      </c>
      <c r="AC59" s="8">
        <f t="shared" si="4"/>
        <v>1140.9</v>
      </c>
      <c r="AD59" s="8">
        <f t="shared" si="5"/>
        <v>0</v>
      </c>
      <c r="AE59" s="8">
        <f t="shared" si="6"/>
        <v>0</v>
      </c>
    </row>
    <row r="60" spans="1:31" ht="28.5">
      <c r="A60" s="79"/>
      <c r="B60" s="3" t="s">
        <v>81</v>
      </c>
      <c r="C60" s="37"/>
      <c r="D60" s="34"/>
      <c r="E60" s="35"/>
      <c r="F60" s="36"/>
      <c r="G60" s="37"/>
      <c r="H60" s="36"/>
      <c r="I60" s="37"/>
      <c r="J60" s="36"/>
      <c r="K60" s="37"/>
      <c r="L60" s="36"/>
      <c r="M60" s="37"/>
      <c r="N60" s="36"/>
      <c r="O60" s="37"/>
      <c r="P60" s="36"/>
      <c r="Q60" s="37"/>
      <c r="R60" s="36"/>
      <c r="S60" s="37"/>
      <c r="T60" s="36"/>
      <c r="U60" s="37"/>
      <c r="V60" s="36"/>
      <c r="W60" s="37"/>
      <c r="X60" s="36"/>
      <c r="Y60" s="37"/>
      <c r="Z60" s="36"/>
      <c r="AA60" s="38"/>
      <c r="AB60" s="8">
        <f t="shared" si="3"/>
        <v>0</v>
      </c>
      <c r="AC60" s="8">
        <f t="shared" si="4"/>
        <v>0</v>
      </c>
      <c r="AD60" s="8">
        <f t="shared" si="5"/>
        <v>0</v>
      </c>
      <c r="AE60" s="8">
        <f t="shared" si="6"/>
        <v>0</v>
      </c>
    </row>
    <row r="61" spans="1:31" ht="15.75">
      <c r="A61" s="79"/>
      <c r="B61" s="43" t="s">
        <v>60</v>
      </c>
      <c r="C61" s="44">
        <v>25402.6</v>
      </c>
      <c r="D61" s="45">
        <v>150</v>
      </c>
      <c r="E61" s="46">
        <v>3810.4</v>
      </c>
      <c r="F61" s="47">
        <f t="shared" si="7"/>
        <v>20</v>
      </c>
      <c r="G61" s="44">
        <f t="shared" si="8"/>
        <v>508.0999999999999</v>
      </c>
      <c r="H61" s="47">
        <f t="shared" si="9"/>
        <v>13</v>
      </c>
      <c r="I61" s="44">
        <f t="shared" si="10"/>
        <v>330.23</v>
      </c>
      <c r="J61" s="47">
        <f t="shared" si="11"/>
        <v>13</v>
      </c>
      <c r="K61" s="44">
        <f t="shared" si="12"/>
        <v>330.23</v>
      </c>
      <c r="L61" s="47">
        <f t="shared" si="13"/>
        <v>13</v>
      </c>
      <c r="M61" s="44">
        <f t="shared" si="14"/>
        <v>330.23</v>
      </c>
      <c r="N61" s="47">
        <f t="shared" si="15"/>
        <v>13</v>
      </c>
      <c r="O61" s="44">
        <f t="shared" si="16"/>
        <v>330.23</v>
      </c>
      <c r="P61" s="47">
        <f t="shared" si="17"/>
        <v>13</v>
      </c>
      <c r="Q61" s="44">
        <f t="shared" si="18"/>
        <v>330.23</v>
      </c>
      <c r="R61" s="47">
        <f t="shared" si="19"/>
        <v>13</v>
      </c>
      <c r="S61" s="44">
        <f t="shared" si="20"/>
        <v>330.23</v>
      </c>
      <c r="T61" s="47">
        <f t="shared" si="21"/>
        <v>13</v>
      </c>
      <c r="U61" s="44">
        <f t="shared" si="22"/>
        <v>330.23</v>
      </c>
      <c r="V61" s="47">
        <f t="shared" si="23"/>
        <v>13</v>
      </c>
      <c r="W61" s="44">
        <f t="shared" si="24"/>
        <v>330.23</v>
      </c>
      <c r="X61" s="47">
        <f t="shared" si="25"/>
        <v>13</v>
      </c>
      <c r="Y61" s="44">
        <f t="shared" si="26"/>
        <v>330.23</v>
      </c>
      <c r="Z61" s="47">
        <f t="shared" si="27"/>
        <v>13</v>
      </c>
      <c r="AA61" s="44">
        <f t="shared" si="28"/>
        <v>330.23</v>
      </c>
      <c r="AB61" s="8">
        <f t="shared" si="3"/>
        <v>150</v>
      </c>
      <c r="AC61" s="8">
        <f t="shared" si="4"/>
        <v>3810.4</v>
      </c>
      <c r="AD61" s="8">
        <f t="shared" si="5"/>
        <v>0</v>
      </c>
      <c r="AE61" s="8">
        <f t="shared" si="6"/>
        <v>0</v>
      </c>
    </row>
    <row r="62" spans="1:256" s="51" customFormat="1" ht="40.5" customHeight="1">
      <c r="A62" s="89" t="s">
        <v>71</v>
      </c>
      <c r="B62" s="89"/>
      <c r="C62" s="50"/>
      <c r="D62" s="66">
        <f aca="true" t="shared" si="29" ref="D62:AA62">SUM(D64:D97)</f>
        <v>1562</v>
      </c>
      <c r="E62" s="67">
        <f t="shared" si="29"/>
        <v>123031.30000000002</v>
      </c>
      <c r="F62" s="66">
        <f t="shared" si="29"/>
        <v>236</v>
      </c>
      <c r="G62" s="67">
        <f t="shared" si="29"/>
        <v>18214.799999999992</v>
      </c>
      <c r="H62" s="66">
        <f t="shared" si="29"/>
        <v>131</v>
      </c>
      <c r="I62" s="67">
        <f t="shared" si="29"/>
        <v>10428.780000000002</v>
      </c>
      <c r="J62" s="66">
        <f t="shared" si="29"/>
        <v>134</v>
      </c>
      <c r="K62" s="67">
        <f t="shared" si="29"/>
        <v>10530.900000000001</v>
      </c>
      <c r="L62" s="66">
        <f t="shared" si="29"/>
        <v>134</v>
      </c>
      <c r="M62" s="67">
        <f t="shared" si="29"/>
        <v>10531.850000000002</v>
      </c>
      <c r="N62" s="66">
        <f t="shared" si="29"/>
        <v>132</v>
      </c>
      <c r="O62" s="67">
        <f t="shared" si="29"/>
        <v>10475.68</v>
      </c>
      <c r="P62" s="66">
        <f t="shared" si="29"/>
        <v>133</v>
      </c>
      <c r="Q62" s="67">
        <f t="shared" si="29"/>
        <v>10497.62</v>
      </c>
      <c r="R62" s="66">
        <f t="shared" si="29"/>
        <v>130</v>
      </c>
      <c r="S62" s="67">
        <f t="shared" si="29"/>
        <v>10299.62</v>
      </c>
      <c r="T62" s="66">
        <f t="shared" si="29"/>
        <v>134</v>
      </c>
      <c r="U62" s="67">
        <f t="shared" si="29"/>
        <v>10547.93</v>
      </c>
      <c r="V62" s="66">
        <f t="shared" si="29"/>
        <v>135</v>
      </c>
      <c r="W62" s="67">
        <f t="shared" si="29"/>
        <v>10626.410000000002</v>
      </c>
      <c r="X62" s="66">
        <f t="shared" si="29"/>
        <v>132</v>
      </c>
      <c r="Y62" s="67">
        <f t="shared" si="29"/>
        <v>10448.920000000002</v>
      </c>
      <c r="Z62" s="66">
        <f t="shared" si="29"/>
        <v>131</v>
      </c>
      <c r="AA62" s="67">
        <f t="shared" si="29"/>
        <v>10428.79</v>
      </c>
      <c r="AB62" s="8">
        <f>F62+H62+J62+L62+N62+P62+R62+T62+V62+X62+Z62</f>
        <v>1562</v>
      </c>
      <c r="AC62" s="8">
        <f>SUM(AC63:AC97)</f>
        <v>123031.30000000002</v>
      </c>
      <c r="AD62" s="8">
        <f>AB62-D62</f>
        <v>0</v>
      </c>
      <c r="AE62" s="8">
        <f>AC62-E62</f>
        <v>0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31" ht="29.25">
      <c r="A63" s="79"/>
      <c r="B63" s="2" t="s">
        <v>83</v>
      </c>
      <c r="C63" s="2"/>
      <c r="D63" s="28"/>
      <c r="E63" s="28"/>
      <c r="F63" s="28"/>
      <c r="G63" s="28"/>
      <c r="H63" s="29"/>
      <c r="I63" s="28"/>
      <c r="J63" s="29"/>
      <c r="K63" s="28"/>
      <c r="L63" s="29"/>
      <c r="M63" s="28"/>
      <c r="N63" s="29"/>
      <c r="O63" s="28"/>
      <c r="P63" s="29"/>
      <c r="Q63" s="28"/>
      <c r="R63" s="29"/>
      <c r="S63" s="28"/>
      <c r="T63" s="29"/>
      <c r="U63" s="28"/>
      <c r="V63" s="29"/>
      <c r="W63" s="28"/>
      <c r="X63" s="29"/>
      <c r="Y63" s="28"/>
      <c r="Z63" s="29"/>
      <c r="AA63" s="30"/>
      <c r="AB63" s="8">
        <f>F63+H63+J63+L63+N63+P63+R63+T63+V63+X63+Z63</f>
        <v>0</v>
      </c>
      <c r="AC63" s="8">
        <f>G63+I63+K63+M63+O63+Q63+S63+U63+W63+Y63+AA63</f>
        <v>0</v>
      </c>
      <c r="AD63" s="8">
        <f>AB63-D63</f>
        <v>0</v>
      </c>
      <c r="AE63" s="8">
        <f>AC63-E63</f>
        <v>0</v>
      </c>
    </row>
    <row r="64" spans="1:31" ht="15.75">
      <c r="A64" s="79"/>
      <c r="B64" s="39" t="s">
        <v>21</v>
      </c>
      <c r="C64" s="31">
        <v>129163.44</v>
      </c>
      <c r="D64" s="52">
        <v>8</v>
      </c>
      <c r="E64" s="33">
        <v>1033.3</v>
      </c>
      <c r="F64" s="47"/>
      <c r="G64" s="44"/>
      <c r="H64" s="47">
        <f aca="true" t="shared" si="30" ref="H64:H97">ROUND($D64/12,0)</f>
        <v>1</v>
      </c>
      <c r="I64" s="44">
        <f aca="true" t="shared" si="31" ref="I64:I97">ROUND(H64*$C64/1000,2)</f>
        <v>129.16</v>
      </c>
      <c r="J64" s="47">
        <f aca="true" t="shared" si="32" ref="J64:J97">ROUND($D64/12,0)</f>
        <v>1</v>
      </c>
      <c r="K64" s="44">
        <f aca="true" t="shared" si="33" ref="K64:K97">ROUND(J64*$C64/1000,2)</f>
        <v>129.16</v>
      </c>
      <c r="L64" s="47">
        <f aca="true" t="shared" si="34" ref="L64:L97">ROUND($D64/12,0)</f>
        <v>1</v>
      </c>
      <c r="M64" s="44">
        <f aca="true" t="shared" si="35" ref="M64:M97">ROUND(L64*$C64/1000,2)</f>
        <v>129.16</v>
      </c>
      <c r="N64" s="47">
        <f aca="true" t="shared" si="36" ref="N64:N97">ROUND($D64/12,0)</f>
        <v>1</v>
      </c>
      <c r="O64" s="44">
        <f aca="true" t="shared" si="37" ref="O64:O97">ROUND(N64*$C64/1000,2)</f>
        <v>129.16</v>
      </c>
      <c r="P64" s="47"/>
      <c r="Q64" s="44">
        <f aca="true" t="shared" si="38" ref="Q64:Q97">ROUND(P64*$C64/1000,2)</f>
        <v>0</v>
      </c>
      <c r="R64" s="47"/>
      <c r="S64" s="44">
        <f aca="true" t="shared" si="39" ref="S64:S97">ROUND(R64*$C64/1000,2)</f>
        <v>0</v>
      </c>
      <c r="T64" s="47">
        <f aca="true" t="shared" si="40" ref="T64:T97">ROUND($D64/12,0)</f>
        <v>1</v>
      </c>
      <c r="U64" s="44">
        <f aca="true" t="shared" si="41" ref="U64:U97">ROUND(T64*$C64/1000,2)</f>
        <v>129.16</v>
      </c>
      <c r="V64" s="47">
        <f aca="true" t="shared" si="42" ref="V64:V97">ROUND($D64/12,0)</f>
        <v>1</v>
      </c>
      <c r="W64" s="44">
        <f aca="true" t="shared" si="43" ref="W64:W97">ROUND(V64*$C64/1000,2)</f>
        <v>129.16</v>
      </c>
      <c r="X64" s="47">
        <f aca="true" t="shared" si="44" ref="X64:X97">ROUND($D64/12,0)</f>
        <v>1</v>
      </c>
      <c r="Y64" s="44">
        <v>129.17</v>
      </c>
      <c r="Z64" s="47">
        <f aca="true" t="shared" si="45" ref="Z64:Z97">ROUND($D64/12,0)</f>
        <v>1</v>
      </c>
      <c r="AA64" s="44">
        <v>129.17</v>
      </c>
      <c r="AB64" s="8">
        <f aca="true" t="shared" si="46" ref="AB64:AB97">F64+H64+J64+L64+N64+P64+R64+T64+V64+X64+Z64</f>
        <v>8</v>
      </c>
      <c r="AC64" s="8">
        <f aca="true" t="shared" si="47" ref="AC64:AC97">G64+I64+K64+M64+O64+Q64+S64+U64+W64+Y64+AA64</f>
        <v>1033.3</v>
      </c>
      <c r="AD64" s="8">
        <f aca="true" t="shared" si="48" ref="AD64:AD97">AB64-D64</f>
        <v>0</v>
      </c>
      <c r="AE64" s="8">
        <f aca="true" t="shared" si="49" ref="AE64:AE97">AC64-E64</f>
        <v>0</v>
      </c>
    </row>
    <row r="65" spans="1:31" ht="23.25" customHeight="1">
      <c r="A65" s="79"/>
      <c r="B65" s="2" t="s">
        <v>75</v>
      </c>
      <c r="C65" s="37"/>
      <c r="D65" s="49"/>
      <c r="E65" s="35"/>
      <c r="F65" s="36"/>
      <c r="G65" s="37"/>
      <c r="H65" s="36"/>
      <c r="I65" s="37"/>
      <c r="J65" s="36"/>
      <c r="K65" s="37"/>
      <c r="L65" s="36"/>
      <c r="M65" s="37"/>
      <c r="N65" s="36"/>
      <c r="O65" s="37"/>
      <c r="P65" s="36"/>
      <c r="Q65" s="37"/>
      <c r="R65" s="36"/>
      <c r="S65" s="37"/>
      <c r="T65" s="36"/>
      <c r="U65" s="37"/>
      <c r="V65" s="36"/>
      <c r="W65" s="37"/>
      <c r="X65" s="36"/>
      <c r="Y65" s="37"/>
      <c r="Z65" s="36"/>
      <c r="AA65" s="38"/>
      <c r="AB65" s="8">
        <f t="shared" si="46"/>
        <v>0</v>
      </c>
      <c r="AC65" s="8">
        <f t="shared" si="47"/>
        <v>0</v>
      </c>
      <c r="AD65" s="8">
        <f t="shared" si="48"/>
        <v>0</v>
      </c>
      <c r="AE65" s="8">
        <f t="shared" si="49"/>
        <v>0</v>
      </c>
    </row>
    <row r="66" spans="1:31" ht="45">
      <c r="A66" s="79"/>
      <c r="B66" s="5" t="s">
        <v>37</v>
      </c>
      <c r="C66" s="9">
        <v>71165.3</v>
      </c>
      <c r="D66" s="54">
        <v>2</v>
      </c>
      <c r="E66" s="23">
        <v>142.3</v>
      </c>
      <c r="F66" s="27">
        <f aca="true" t="shared" si="50" ref="F66:G68">D66-H66-J66-L66-N66-P66-R66-T66-V66-X66-Z66</f>
        <v>0</v>
      </c>
      <c r="G66" s="24">
        <f t="shared" si="50"/>
        <v>0</v>
      </c>
      <c r="H66" s="27">
        <f t="shared" si="30"/>
        <v>0</v>
      </c>
      <c r="I66" s="24">
        <f t="shared" si="31"/>
        <v>0</v>
      </c>
      <c r="J66" s="27">
        <f t="shared" si="32"/>
        <v>0</v>
      </c>
      <c r="K66" s="24">
        <f t="shared" si="33"/>
        <v>0</v>
      </c>
      <c r="L66" s="27">
        <f t="shared" si="34"/>
        <v>0</v>
      </c>
      <c r="M66" s="24">
        <f t="shared" si="35"/>
        <v>0</v>
      </c>
      <c r="N66" s="27">
        <f t="shared" si="36"/>
        <v>0</v>
      </c>
      <c r="O66" s="24">
        <f t="shared" si="37"/>
        <v>0</v>
      </c>
      <c r="P66" s="27">
        <f aca="true" t="shared" si="51" ref="P66:P97">ROUND($D66/12,0)</f>
        <v>0</v>
      </c>
      <c r="Q66" s="24">
        <f t="shared" si="38"/>
        <v>0</v>
      </c>
      <c r="R66" s="27">
        <f aca="true" t="shared" si="52" ref="R66:R97">ROUND($D66/12,0)</f>
        <v>0</v>
      </c>
      <c r="S66" s="24">
        <f t="shared" si="39"/>
        <v>0</v>
      </c>
      <c r="T66" s="27">
        <f t="shared" si="40"/>
        <v>0</v>
      </c>
      <c r="U66" s="24">
        <f t="shared" si="41"/>
        <v>0</v>
      </c>
      <c r="V66" s="27">
        <v>2</v>
      </c>
      <c r="W66" s="24">
        <v>142.3</v>
      </c>
      <c r="X66" s="27">
        <f t="shared" si="44"/>
        <v>0</v>
      </c>
      <c r="Y66" s="24">
        <f aca="true" t="shared" si="53" ref="Y66:Y97">ROUND(X66*$C66/1000,2)</f>
        <v>0</v>
      </c>
      <c r="Z66" s="27">
        <f t="shared" si="45"/>
        <v>0</v>
      </c>
      <c r="AA66" s="24">
        <f aca="true" t="shared" si="54" ref="AA66:AA97">ROUND(Z66*$C66/1000,2)</f>
        <v>0</v>
      </c>
      <c r="AB66" s="8">
        <f t="shared" si="46"/>
        <v>2</v>
      </c>
      <c r="AC66" s="8">
        <f t="shared" si="47"/>
        <v>142.3</v>
      </c>
      <c r="AD66" s="8">
        <f t="shared" si="48"/>
        <v>0</v>
      </c>
      <c r="AE66" s="8">
        <f t="shared" si="49"/>
        <v>0</v>
      </c>
    </row>
    <row r="67" spans="1:31" ht="15.75">
      <c r="A67" s="79"/>
      <c r="B67" s="5" t="s">
        <v>38</v>
      </c>
      <c r="C67" s="9">
        <v>66001.5</v>
      </c>
      <c r="D67" s="54">
        <v>3</v>
      </c>
      <c r="E67" s="23">
        <v>198</v>
      </c>
      <c r="F67" s="27">
        <f t="shared" si="50"/>
        <v>0</v>
      </c>
      <c r="G67" s="24">
        <f t="shared" si="50"/>
        <v>0</v>
      </c>
      <c r="H67" s="27">
        <f t="shared" si="30"/>
        <v>0</v>
      </c>
      <c r="I67" s="24">
        <f t="shared" si="31"/>
        <v>0</v>
      </c>
      <c r="J67" s="27">
        <f t="shared" si="32"/>
        <v>0</v>
      </c>
      <c r="K67" s="24">
        <f t="shared" si="33"/>
        <v>0</v>
      </c>
      <c r="L67" s="27">
        <f t="shared" si="34"/>
        <v>0</v>
      </c>
      <c r="M67" s="24">
        <f t="shared" si="35"/>
        <v>0</v>
      </c>
      <c r="N67" s="27">
        <f t="shared" si="36"/>
        <v>0</v>
      </c>
      <c r="O67" s="24">
        <f t="shared" si="37"/>
        <v>0</v>
      </c>
      <c r="P67" s="27">
        <v>3</v>
      </c>
      <c r="Q67" s="24">
        <f t="shared" si="38"/>
        <v>198</v>
      </c>
      <c r="R67" s="27">
        <f t="shared" si="52"/>
        <v>0</v>
      </c>
      <c r="S67" s="24">
        <f t="shared" si="39"/>
        <v>0</v>
      </c>
      <c r="T67" s="27">
        <f t="shared" si="40"/>
        <v>0</v>
      </c>
      <c r="U67" s="24">
        <f t="shared" si="41"/>
        <v>0</v>
      </c>
      <c r="V67" s="27">
        <f t="shared" si="42"/>
        <v>0</v>
      </c>
      <c r="W67" s="24">
        <f t="shared" si="43"/>
        <v>0</v>
      </c>
      <c r="X67" s="27">
        <f t="shared" si="44"/>
        <v>0</v>
      </c>
      <c r="Y67" s="24">
        <f t="shared" si="53"/>
        <v>0</v>
      </c>
      <c r="Z67" s="27">
        <f t="shared" si="45"/>
        <v>0</v>
      </c>
      <c r="AA67" s="24">
        <f t="shared" si="54"/>
        <v>0</v>
      </c>
      <c r="AB67" s="8">
        <f t="shared" si="46"/>
        <v>3</v>
      </c>
      <c r="AC67" s="8">
        <f t="shared" si="47"/>
        <v>198</v>
      </c>
      <c r="AD67" s="8">
        <f t="shared" si="48"/>
        <v>0</v>
      </c>
      <c r="AE67" s="8">
        <f t="shared" si="49"/>
        <v>0</v>
      </c>
    </row>
    <row r="68" spans="1:31" ht="15.75">
      <c r="A68" s="79"/>
      <c r="B68" s="39" t="s">
        <v>39</v>
      </c>
      <c r="C68" s="31">
        <v>68170.1</v>
      </c>
      <c r="D68" s="55">
        <v>60</v>
      </c>
      <c r="E68" s="33">
        <v>4090.2</v>
      </c>
      <c r="F68" s="47">
        <f t="shared" si="50"/>
        <v>10</v>
      </c>
      <c r="G68" s="44">
        <f t="shared" si="50"/>
        <v>681.7000000000005</v>
      </c>
      <c r="H68" s="47">
        <f t="shared" si="30"/>
        <v>5</v>
      </c>
      <c r="I68" s="44">
        <f t="shared" si="31"/>
        <v>340.85</v>
      </c>
      <c r="J68" s="47">
        <f t="shared" si="32"/>
        <v>5</v>
      </c>
      <c r="K68" s="44">
        <f t="shared" si="33"/>
        <v>340.85</v>
      </c>
      <c r="L68" s="47">
        <f t="shared" si="34"/>
        <v>5</v>
      </c>
      <c r="M68" s="44">
        <f t="shared" si="35"/>
        <v>340.85</v>
      </c>
      <c r="N68" s="47">
        <f t="shared" si="36"/>
        <v>5</v>
      </c>
      <c r="O68" s="44">
        <f t="shared" si="37"/>
        <v>340.85</v>
      </c>
      <c r="P68" s="47">
        <f t="shared" si="51"/>
        <v>5</v>
      </c>
      <c r="Q68" s="44">
        <f t="shared" si="38"/>
        <v>340.85</v>
      </c>
      <c r="R68" s="47">
        <f t="shared" si="52"/>
        <v>5</v>
      </c>
      <c r="S68" s="44">
        <f t="shared" si="39"/>
        <v>340.85</v>
      </c>
      <c r="T68" s="47">
        <f t="shared" si="40"/>
        <v>5</v>
      </c>
      <c r="U68" s="44">
        <f t="shared" si="41"/>
        <v>340.85</v>
      </c>
      <c r="V68" s="47">
        <f t="shared" si="42"/>
        <v>5</v>
      </c>
      <c r="W68" s="44">
        <f t="shared" si="43"/>
        <v>340.85</v>
      </c>
      <c r="X68" s="47">
        <f t="shared" si="44"/>
        <v>5</v>
      </c>
      <c r="Y68" s="44">
        <f t="shared" si="53"/>
        <v>340.85</v>
      </c>
      <c r="Z68" s="47">
        <f t="shared" si="45"/>
        <v>5</v>
      </c>
      <c r="AA68" s="44">
        <f t="shared" si="54"/>
        <v>340.85</v>
      </c>
      <c r="AB68" s="8">
        <f t="shared" si="46"/>
        <v>60</v>
      </c>
      <c r="AC68" s="8">
        <f t="shared" si="47"/>
        <v>4090.2</v>
      </c>
      <c r="AD68" s="8">
        <f t="shared" si="48"/>
        <v>0</v>
      </c>
      <c r="AE68" s="8">
        <f t="shared" si="49"/>
        <v>0</v>
      </c>
    </row>
    <row r="69" spans="1:31" ht="22.5" customHeight="1">
      <c r="A69" s="79"/>
      <c r="B69" s="2" t="s">
        <v>76</v>
      </c>
      <c r="C69" s="37"/>
      <c r="D69" s="34"/>
      <c r="E69" s="35"/>
      <c r="F69" s="36"/>
      <c r="G69" s="37"/>
      <c r="H69" s="36"/>
      <c r="I69" s="37"/>
      <c r="J69" s="36"/>
      <c r="K69" s="37"/>
      <c r="L69" s="36"/>
      <c r="M69" s="37"/>
      <c r="N69" s="36"/>
      <c r="O69" s="37"/>
      <c r="P69" s="36"/>
      <c r="Q69" s="37"/>
      <c r="R69" s="36"/>
      <c r="S69" s="37"/>
      <c r="T69" s="36"/>
      <c r="U69" s="37"/>
      <c r="V69" s="36"/>
      <c r="W69" s="37"/>
      <c r="X69" s="36"/>
      <c r="Y69" s="37"/>
      <c r="Z69" s="36"/>
      <c r="AA69" s="38"/>
      <c r="AB69" s="8">
        <f t="shared" si="46"/>
        <v>0</v>
      </c>
      <c r="AC69" s="8">
        <f t="shared" si="47"/>
        <v>0</v>
      </c>
      <c r="AD69" s="8">
        <f t="shared" si="48"/>
        <v>0</v>
      </c>
      <c r="AE69" s="8">
        <f t="shared" si="49"/>
        <v>0</v>
      </c>
    </row>
    <row r="70" spans="1:31" ht="15.75">
      <c r="A70" s="79"/>
      <c r="B70" s="40" t="s">
        <v>40</v>
      </c>
      <c r="C70" s="24">
        <v>30240.15</v>
      </c>
      <c r="D70" s="56">
        <v>40</v>
      </c>
      <c r="E70" s="26">
        <v>1209.6</v>
      </c>
      <c r="F70" s="27">
        <f aca="true" t="shared" si="55" ref="F70:G72">D70-H70-J70-L70-N70-P70-R70-T70-V70-X70-Z70</f>
        <v>10</v>
      </c>
      <c r="G70" s="24">
        <f t="shared" si="55"/>
        <v>302.39999999999964</v>
      </c>
      <c r="H70" s="27">
        <f t="shared" si="30"/>
        <v>3</v>
      </c>
      <c r="I70" s="24">
        <f t="shared" si="31"/>
        <v>90.72</v>
      </c>
      <c r="J70" s="27">
        <f t="shared" si="32"/>
        <v>3</v>
      </c>
      <c r="K70" s="24">
        <f t="shared" si="33"/>
        <v>90.72</v>
      </c>
      <c r="L70" s="27">
        <f t="shared" si="34"/>
        <v>3</v>
      </c>
      <c r="M70" s="24">
        <f t="shared" si="35"/>
        <v>90.72</v>
      </c>
      <c r="N70" s="27">
        <f t="shared" si="36"/>
        <v>3</v>
      </c>
      <c r="O70" s="24">
        <f t="shared" si="37"/>
        <v>90.72</v>
      </c>
      <c r="P70" s="27">
        <f t="shared" si="51"/>
        <v>3</v>
      </c>
      <c r="Q70" s="24">
        <f t="shared" si="38"/>
        <v>90.72</v>
      </c>
      <c r="R70" s="27">
        <f t="shared" si="52"/>
        <v>3</v>
      </c>
      <c r="S70" s="24">
        <f t="shared" si="39"/>
        <v>90.72</v>
      </c>
      <c r="T70" s="27">
        <f t="shared" si="40"/>
        <v>3</v>
      </c>
      <c r="U70" s="24">
        <f t="shared" si="41"/>
        <v>90.72</v>
      </c>
      <c r="V70" s="27">
        <f t="shared" si="42"/>
        <v>3</v>
      </c>
      <c r="W70" s="24">
        <f t="shared" si="43"/>
        <v>90.72</v>
      </c>
      <c r="X70" s="27">
        <f t="shared" si="44"/>
        <v>3</v>
      </c>
      <c r="Y70" s="24">
        <f t="shared" si="53"/>
        <v>90.72</v>
      </c>
      <c r="Z70" s="27">
        <f t="shared" si="45"/>
        <v>3</v>
      </c>
      <c r="AA70" s="24">
        <f t="shared" si="54"/>
        <v>90.72</v>
      </c>
      <c r="AB70" s="8">
        <f t="shared" si="46"/>
        <v>40</v>
      </c>
      <c r="AC70" s="8">
        <f t="shared" si="47"/>
        <v>1209.6</v>
      </c>
      <c r="AD70" s="8">
        <f t="shared" si="48"/>
        <v>0</v>
      </c>
      <c r="AE70" s="8">
        <f t="shared" si="49"/>
        <v>0</v>
      </c>
    </row>
    <row r="71" spans="1:31" ht="15.75">
      <c r="A71" s="79"/>
      <c r="B71" s="5" t="s">
        <v>41</v>
      </c>
      <c r="C71" s="9">
        <v>22150.1</v>
      </c>
      <c r="D71" s="54">
        <v>35</v>
      </c>
      <c r="E71" s="23">
        <v>775.3000000000001</v>
      </c>
      <c r="F71" s="27">
        <f t="shared" si="55"/>
        <v>5</v>
      </c>
      <c r="G71" s="24">
        <f t="shared" si="55"/>
        <v>110.8</v>
      </c>
      <c r="H71" s="27">
        <f t="shared" si="30"/>
        <v>3</v>
      </c>
      <c r="I71" s="24">
        <f t="shared" si="31"/>
        <v>66.45</v>
      </c>
      <c r="J71" s="27">
        <f t="shared" si="32"/>
        <v>3</v>
      </c>
      <c r="K71" s="24">
        <f t="shared" si="33"/>
        <v>66.45</v>
      </c>
      <c r="L71" s="27">
        <f t="shared" si="34"/>
        <v>3</v>
      </c>
      <c r="M71" s="24">
        <f t="shared" si="35"/>
        <v>66.45</v>
      </c>
      <c r="N71" s="27">
        <f t="shared" si="36"/>
        <v>3</v>
      </c>
      <c r="O71" s="24">
        <f t="shared" si="37"/>
        <v>66.45</v>
      </c>
      <c r="P71" s="27">
        <f t="shared" si="51"/>
        <v>3</v>
      </c>
      <c r="Q71" s="24">
        <f t="shared" si="38"/>
        <v>66.45</v>
      </c>
      <c r="R71" s="27">
        <f t="shared" si="52"/>
        <v>3</v>
      </c>
      <c r="S71" s="24">
        <f t="shared" si="39"/>
        <v>66.45</v>
      </c>
      <c r="T71" s="27">
        <f t="shared" si="40"/>
        <v>3</v>
      </c>
      <c r="U71" s="24">
        <f t="shared" si="41"/>
        <v>66.45</v>
      </c>
      <c r="V71" s="27">
        <f t="shared" si="42"/>
        <v>3</v>
      </c>
      <c r="W71" s="24">
        <f t="shared" si="43"/>
        <v>66.45</v>
      </c>
      <c r="X71" s="27">
        <f t="shared" si="44"/>
        <v>3</v>
      </c>
      <c r="Y71" s="24">
        <f t="shared" si="53"/>
        <v>66.45</v>
      </c>
      <c r="Z71" s="27">
        <f t="shared" si="45"/>
        <v>3</v>
      </c>
      <c r="AA71" s="24">
        <f t="shared" si="54"/>
        <v>66.45</v>
      </c>
      <c r="AB71" s="8">
        <f t="shared" si="46"/>
        <v>35</v>
      </c>
      <c r="AC71" s="8">
        <f t="shared" si="47"/>
        <v>775.3000000000001</v>
      </c>
      <c r="AD71" s="8">
        <f t="shared" si="48"/>
        <v>0</v>
      </c>
      <c r="AE71" s="8">
        <f t="shared" si="49"/>
        <v>0</v>
      </c>
    </row>
    <row r="72" spans="1:31" ht="15.75">
      <c r="A72" s="79"/>
      <c r="B72" s="39" t="s">
        <v>42</v>
      </c>
      <c r="C72" s="31">
        <v>32204.2</v>
      </c>
      <c r="D72" s="55">
        <v>142</v>
      </c>
      <c r="E72" s="33">
        <v>4573</v>
      </c>
      <c r="F72" s="47">
        <f t="shared" si="55"/>
        <v>22</v>
      </c>
      <c r="G72" s="44">
        <f t="shared" si="55"/>
        <v>708.5000000000009</v>
      </c>
      <c r="H72" s="47">
        <f t="shared" si="30"/>
        <v>12</v>
      </c>
      <c r="I72" s="44">
        <f t="shared" si="31"/>
        <v>386.45</v>
      </c>
      <c r="J72" s="47">
        <f t="shared" si="32"/>
        <v>12</v>
      </c>
      <c r="K72" s="44">
        <f t="shared" si="33"/>
        <v>386.45</v>
      </c>
      <c r="L72" s="47">
        <f t="shared" si="34"/>
        <v>12</v>
      </c>
      <c r="M72" s="44">
        <f t="shared" si="35"/>
        <v>386.45</v>
      </c>
      <c r="N72" s="47">
        <f t="shared" si="36"/>
        <v>12</v>
      </c>
      <c r="O72" s="44">
        <f t="shared" si="37"/>
        <v>386.45</v>
      </c>
      <c r="P72" s="47">
        <f t="shared" si="51"/>
        <v>12</v>
      </c>
      <c r="Q72" s="44">
        <f t="shared" si="38"/>
        <v>386.45</v>
      </c>
      <c r="R72" s="47">
        <f t="shared" si="52"/>
        <v>12</v>
      </c>
      <c r="S72" s="44">
        <f t="shared" si="39"/>
        <v>386.45</v>
      </c>
      <c r="T72" s="47">
        <f t="shared" si="40"/>
        <v>12</v>
      </c>
      <c r="U72" s="44">
        <f t="shared" si="41"/>
        <v>386.45</v>
      </c>
      <c r="V72" s="47">
        <f t="shared" si="42"/>
        <v>12</v>
      </c>
      <c r="W72" s="44">
        <f t="shared" si="43"/>
        <v>386.45</v>
      </c>
      <c r="X72" s="47">
        <f t="shared" si="44"/>
        <v>12</v>
      </c>
      <c r="Y72" s="44">
        <f t="shared" si="53"/>
        <v>386.45</v>
      </c>
      <c r="Z72" s="47">
        <f t="shared" si="45"/>
        <v>12</v>
      </c>
      <c r="AA72" s="44">
        <f t="shared" si="54"/>
        <v>386.45</v>
      </c>
      <c r="AB72" s="8">
        <f t="shared" si="46"/>
        <v>142</v>
      </c>
      <c r="AC72" s="8">
        <f t="shared" si="47"/>
        <v>4573</v>
      </c>
      <c r="AD72" s="8">
        <f t="shared" si="48"/>
        <v>0</v>
      </c>
      <c r="AE72" s="8">
        <f t="shared" si="49"/>
        <v>0</v>
      </c>
    </row>
    <row r="73" spans="1:31" ht="22.5" customHeight="1">
      <c r="A73" s="79"/>
      <c r="B73" s="2" t="s">
        <v>77</v>
      </c>
      <c r="C73" s="37"/>
      <c r="D73" s="34"/>
      <c r="E73" s="35"/>
      <c r="F73" s="36"/>
      <c r="G73" s="37"/>
      <c r="H73" s="36"/>
      <c r="I73" s="37"/>
      <c r="J73" s="36"/>
      <c r="K73" s="37"/>
      <c r="L73" s="36"/>
      <c r="M73" s="37"/>
      <c r="N73" s="36"/>
      <c r="O73" s="37"/>
      <c r="P73" s="36"/>
      <c r="Q73" s="37"/>
      <c r="R73" s="36"/>
      <c r="S73" s="37"/>
      <c r="T73" s="36"/>
      <c r="U73" s="37"/>
      <c r="V73" s="36"/>
      <c r="W73" s="37"/>
      <c r="X73" s="36"/>
      <c r="Y73" s="37"/>
      <c r="Z73" s="36"/>
      <c r="AA73" s="38"/>
      <c r="AB73" s="8">
        <f t="shared" si="46"/>
        <v>0</v>
      </c>
      <c r="AC73" s="8">
        <f t="shared" si="47"/>
        <v>0</v>
      </c>
      <c r="AD73" s="8">
        <f t="shared" si="48"/>
        <v>0</v>
      </c>
      <c r="AE73" s="8">
        <f t="shared" si="49"/>
        <v>0</v>
      </c>
    </row>
    <row r="74" spans="1:31" ht="15.75">
      <c r="A74" s="79"/>
      <c r="B74" s="40" t="s">
        <v>43</v>
      </c>
      <c r="C74" s="24">
        <v>38150.17</v>
      </c>
      <c r="D74" s="53">
        <v>20</v>
      </c>
      <c r="E74" s="26">
        <v>763</v>
      </c>
      <c r="F74" s="27">
        <f>D74-H74-J74-L74-N74-P74-R74-T74-V74-X74-Z74</f>
        <v>0</v>
      </c>
      <c r="G74" s="24">
        <f>E74-I74-K74-M74-O74-Q74-S74-U74-W74-Y74-AA74</f>
        <v>0</v>
      </c>
      <c r="H74" s="27">
        <f t="shared" si="30"/>
        <v>2</v>
      </c>
      <c r="I74" s="24">
        <f t="shared" si="31"/>
        <v>76.3</v>
      </c>
      <c r="J74" s="27">
        <f t="shared" si="32"/>
        <v>2</v>
      </c>
      <c r="K74" s="24">
        <f t="shared" si="33"/>
        <v>76.3</v>
      </c>
      <c r="L74" s="27">
        <f t="shared" si="34"/>
        <v>2</v>
      </c>
      <c r="M74" s="24">
        <f t="shared" si="35"/>
        <v>76.3</v>
      </c>
      <c r="N74" s="27">
        <f t="shared" si="36"/>
        <v>2</v>
      </c>
      <c r="O74" s="24">
        <f t="shared" si="37"/>
        <v>76.3</v>
      </c>
      <c r="P74" s="27">
        <f t="shared" si="51"/>
        <v>2</v>
      </c>
      <c r="Q74" s="24">
        <f t="shared" si="38"/>
        <v>76.3</v>
      </c>
      <c r="R74" s="27">
        <f t="shared" si="52"/>
        <v>2</v>
      </c>
      <c r="S74" s="24">
        <f t="shared" si="39"/>
        <v>76.3</v>
      </c>
      <c r="T74" s="27">
        <f t="shared" si="40"/>
        <v>2</v>
      </c>
      <c r="U74" s="24">
        <f t="shared" si="41"/>
        <v>76.3</v>
      </c>
      <c r="V74" s="27">
        <f t="shared" si="42"/>
        <v>2</v>
      </c>
      <c r="W74" s="24">
        <f t="shared" si="43"/>
        <v>76.3</v>
      </c>
      <c r="X74" s="27">
        <f t="shared" si="44"/>
        <v>2</v>
      </c>
      <c r="Y74" s="24">
        <f t="shared" si="53"/>
        <v>76.3</v>
      </c>
      <c r="Z74" s="27">
        <f t="shared" si="45"/>
        <v>2</v>
      </c>
      <c r="AA74" s="24">
        <f t="shared" si="54"/>
        <v>76.3</v>
      </c>
      <c r="AB74" s="8">
        <f t="shared" si="46"/>
        <v>20</v>
      </c>
      <c r="AC74" s="8">
        <f t="shared" si="47"/>
        <v>762.9999999999999</v>
      </c>
      <c r="AD74" s="8">
        <f t="shared" si="48"/>
        <v>0</v>
      </c>
      <c r="AE74" s="8">
        <f t="shared" si="49"/>
        <v>0</v>
      </c>
    </row>
    <row r="75" spans="1:31" ht="30">
      <c r="A75" s="79"/>
      <c r="B75" s="5" t="s">
        <v>44</v>
      </c>
      <c r="C75" s="9">
        <v>39230.83</v>
      </c>
      <c r="D75" s="54">
        <v>10</v>
      </c>
      <c r="E75" s="23">
        <v>392.3</v>
      </c>
      <c r="F75" s="27">
        <f>D75-H75-J75-L75-N75-P75-R75-T75-V75-X75-Z75</f>
        <v>0</v>
      </c>
      <c r="G75" s="24">
        <f>E75-I75-K75-M75-O75-Q75-S75-U75-W75-Y75-AA75</f>
        <v>0</v>
      </c>
      <c r="H75" s="27">
        <f t="shared" si="30"/>
        <v>1</v>
      </c>
      <c r="I75" s="24">
        <f t="shared" si="31"/>
        <v>39.23</v>
      </c>
      <c r="J75" s="27">
        <f t="shared" si="32"/>
        <v>1</v>
      </c>
      <c r="K75" s="24">
        <f t="shared" si="33"/>
        <v>39.23</v>
      </c>
      <c r="L75" s="27">
        <f t="shared" si="34"/>
        <v>1</v>
      </c>
      <c r="M75" s="24">
        <f t="shared" si="35"/>
        <v>39.23</v>
      </c>
      <c r="N75" s="27">
        <f t="shared" si="36"/>
        <v>1</v>
      </c>
      <c r="O75" s="24">
        <f t="shared" si="37"/>
        <v>39.23</v>
      </c>
      <c r="P75" s="27">
        <f t="shared" si="51"/>
        <v>1</v>
      </c>
      <c r="Q75" s="24">
        <f t="shared" si="38"/>
        <v>39.23</v>
      </c>
      <c r="R75" s="27">
        <f t="shared" si="52"/>
        <v>1</v>
      </c>
      <c r="S75" s="24">
        <f t="shared" si="39"/>
        <v>39.23</v>
      </c>
      <c r="T75" s="27">
        <f t="shared" si="40"/>
        <v>1</v>
      </c>
      <c r="U75" s="24">
        <f t="shared" si="41"/>
        <v>39.23</v>
      </c>
      <c r="V75" s="27">
        <f t="shared" si="42"/>
        <v>1</v>
      </c>
      <c r="W75" s="24">
        <f t="shared" si="43"/>
        <v>39.23</v>
      </c>
      <c r="X75" s="27">
        <f t="shared" si="44"/>
        <v>1</v>
      </c>
      <c r="Y75" s="24">
        <f t="shared" si="53"/>
        <v>39.23</v>
      </c>
      <c r="Z75" s="27">
        <f t="shared" si="45"/>
        <v>1</v>
      </c>
      <c r="AA75" s="24">
        <f t="shared" si="54"/>
        <v>39.23</v>
      </c>
      <c r="AB75" s="8">
        <f t="shared" si="46"/>
        <v>10</v>
      </c>
      <c r="AC75" s="8">
        <f t="shared" si="47"/>
        <v>392.3</v>
      </c>
      <c r="AD75" s="8">
        <f t="shared" si="48"/>
        <v>0</v>
      </c>
      <c r="AE75" s="8">
        <f t="shared" si="49"/>
        <v>0</v>
      </c>
    </row>
    <row r="76" spans="1:31" ht="15.75">
      <c r="A76" s="79"/>
      <c r="B76" s="5" t="s">
        <v>45</v>
      </c>
      <c r="C76" s="9">
        <v>46910.15</v>
      </c>
      <c r="D76" s="54">
        <v>2</v>
      </c>
      <c r="E76" s="23">
        <v>93.8</v>
      </c>
      <c r="F76" s="27">
        <f>D76-H76-J76-L76-N76-P76-R76-T76-V76-X76-Z76</f>
        <v>0</v>
      </c>
      <c r="G76" s="24">
        <v>0</v>
      </c>
      <c r="H76" s="27">
        <f t="shared" si="30"/>
        <v>0</v>
      </c>
      <c r="I76" s="24">
        <f t="shared" si="31"/>
        <v>0</v>
      </c>
      <c r="J76" s="27">
        <v>1</v>
      </c>
      <c r="K76" s="24">
        <v>46.9</v>
      </c>
      <c r="L76" s="27">
        <f t="shared" si="34"/>
        <v>0</v>
      </c>
      <c r="M76" s="24">
        <f t="shared" si="35"/>
        <v>0</v>
      </c>
      <c r="N76" s="27">
        <v>1</v>
      </c>
      <c r="O76" s="24">
        <v>46.9</v>
      </c>
      <c r="P76" s="27">
        <f t="shared" si="51"/>
        <v>0</v>
      </c>
      <c r="Q76" s="24">
        <f t="shared" si="38"/>
        <v>0</v>
      </c>
      <c r="R76" s="27">
        <f t="shared" si="52"/>
        <v>0</v>
      </c>
      <c r="S76" s="24">
        <f t="shared" si="39"/>
        <v>0</v>
      </c>
      <c r="T76" s="27">
        <f t="shared" si="40"/>
        <v>0</v>
      </c>
      <c r="U76" s="24">
        <f t="shared" si="41"/>
        <v>0</v>
      </c>
      <c r="V76" s="27">
        <f t="shared" si="42"/>
        <v>0</v>
      </c>
      <c r="W76" s="24">
        <f t="shared" si="43"/>
        <v>0</v>
      </c>
      <c r="X76" s="27">
        <f t="shared" si="44"/>
        <v>0</v>
      </c>
      <c r="Y76" s="24">
        <f t="shared" si="53"/>
        <v>0</v>
      </c>
      <c r="Z76" s="27">
        <f t="shared" si="45"/>
        <v>0</v>
      </c>
      <c r="AA76" s="24">
        <f t="shared" si="54"/>
        <v>0</v>
      </c>
      <c r="AB76" s="8">
        <f t="shared" si="46"/>
        <v>2</v>
      </c>
      <c r="AC76" s="8">
        <f t="shared" si="47"/>
        <v>93.8</v>
      </c>
      <c r="AD76" s="8">
        <f t="shared" si="48"/>
        <v>0</v>
      </c>
      <c r="AE76" s="8">
        <f t="shared" si="49"/>
        <v>0</v>
      </c>
    </row>
    <row r="77" spans="1:31" ht="15.75">
      <c r="A77" s="79"/>
      <c r="B77" s="5" t="s">
        <v>46</v>
      </c>
      <c r="C77" s="9">
        <v>49980.18</v>
      </c>
      <c r="D77" s="54">
        <v>22</v>
      </c>
      <c r="E77" s="23">
        <v>1099.5</v>
      </c>
      <c r="F77" s="27">
        <f>D77-H77-J77-L77-N77-P77-R77-T77-V77-X77-Z77</f>
        <v>2</v>
      </c>
      <c r="G77" s="24">
        <f>E77-I77-K77-M77-O77-Q77-S77-U77-W77-Y77-AA77</f>
        <v>99.8999999999999</v>
      </c>
      <c r="H77" s="27">
        <f t="shared" si="30"/>
        <v>2</v>
      </c>
      <c r="I77" s="24">
        <f t="shared" si="31"/>
        <v>99.96</v>
      </c>
      <c r="J77" s="27">
        <f t="shared" si="32"/>
        <v>2</v>
      </c>
      <c r="K77" s="24">
        <f t="shared" si="33"/>
        <v>99.96</v>
      </c>
      <c r="L77" s="27">
        <f t="shared" si="34"/>
        <v>2</v>
      </c>
      <c r="M77" s="24">
        <f t="shared" si="35"/>
        <v>99.96</v>
      </c>
      <c r="N77" s="27">
        <f t="shared" si="36"/>
        <v>2</v>
      </c>
      <c r="O77" s="24">
        <f t="shared" si="37"/>
        <v>99.96</v>
      </c>
      <c r="P77" s="27">
        <f t="shared" si="51"/>
        <v>2</v>
      </c>
      <c r="Q77" s="24">
        <f t="shared" si="38"/>
        <v>99.96</v>
      </c>
      <c r="R77" s="27">
        <f t="shared" si="52"/>
        <v>2</v>
      </c>
      <c r="S77" s="24">
        <f t="shared" si="39"/>
        <v>99.96</v>
      </c>
      <c r="T77" s="27">
        <f t="shared" si="40"/>
        <v>2</v>
      </c>
      <c r="U77" s="24">
        <f t="shared" si="41"/>
        <v>99.96</v>
      </c>
      <c r="V77" s="27">
        <f t="shared" si="42"/>
        <v>2</v>
      </c>
      <c r="W77" s="24">
        <f t="shared" si="43"/>
        <v>99.96</v>
      </c>
      <c r="X77" s="27">
        <f t="shared" si="44"/>
        <v>2</v>
      </c>
      <c r="Y77" s="24">
        <f t="shared" si="53"/>
        <v>99.96</v>
      </c>
      <c r="Z77" s="27">
        <f t="shared" si="45"/>
        <v>2</v>
      </c>
      <c r="AA77" s="24">
        <f t="shared" si="54"/>
        <v>99.96</v>
      </c>
      <c r="AB77" s="8">
        <f t="shared" si="46"/>
        <v>22</v>
      </c>
      <c r="AC77" s="8">
        <f t="shared" si="47"/>
        <v>1099.5</v>
      </c>
      <c r="AD77" s="8">
        <f t="shared" si="48"/>
        <v>0</v>
      </c>
      <c r="AE77" s="8">
        <f t="shared" si="49"/>
        <v>0</v>
      </c>
    </row>
    <row r="78" spans="1:31" ht="15.75">
      <c r="A78" s="79"/>
      <c r="B78" s="5" t="s">
        <v>47</v>
      </c>
      <c r="C78" s="9">
        <v>35194.1</v>
      </c>
      <c r="D78" s="54">
        <v>4</v>
      </c>
      <c r="E78" s="23">
        <v>140.7</v>
      </c>
      <c r="F78" s="27">
        <v>0</v>
      </c>
      <c r="G78" s="24">
        <v>0</v>
      </c>
      <c r="H78" s="27">
        <f t="shared" si="30"/>
        <v>0</v>
      </c>
      <c r="I78" s="24">
        <f t="shared" si="31"/>
        <v>0</v>
      </c>
      <c r="J78" s="27">
        <v>1</v>
      </c>
      <c r="K78" s="24">
        <v>35.1</v>
      </c>
      <c r="L78" s="27">
        <v>1</v>
      </c>
      <c r="M78" s="24">
        <v>35.2</v>
      </c>
      <c r="N78" s="27">
        <f t="shared" si="36"/>
        <v>0</v>
      </c>
      <c r="O78" s="24">
        <f t="shared" si="37"/>
        <v>0</v>
      </c>
      <c r="P78" s="27">
        <f t="shared" si="51"/>
        <v>0</v>
      </c>
      <c r="Q78" s="24">
        <f t="shared" si="38"/>
        <v>0</v>
      </c>
      <c r="R78" s="27">
        <f t="shared" si="52"/>
        <v>0</v>
      </c>
      <c r="S78" s="24">
        <f t="shared" si="39"/>
        <v>0</v>
      </c>
      <c r="T78" s="27">
        <v>1</v>
      </c>
      <c r="U78" s="24">
        <v>35.2</v>
      </c>
      <c r="V78" s="27">
        <v>1</v>
      </c>
      <c r="W78" s="24">
        <v>35.2</v>
      </c>
      <c r="X78" s="27">
        <f t="shared" si="44"/>
        <v>0</v>
      </c>
      <c r="Y78" s="24">
        <f t="shared" si="53"/>
        <v>0</v>
      </c>
      <c r="Z78" s="27">
        <f t="shared" si="45"/>
        <v>0</v>
      </c>
      <c r="AA78" s="24">
        <f t="shared" si="54"/>
        <v>0</v>
      </c>
      <c r="AB78" s="8">
        <f t="shared" si="46"/>
        <v>4</v>
      </c>
      <c r="AC78" s="8">
        <f t="shared" si="47"/>
        <v>140.70000000000002</v>
      </c>
      <c r="AD78" s="8">
        <f t="shared" si="48"/>
        <v>0</v>
      </c>
      <c r="AE78" s="8">
        <f t="shared" si="49"/>
        <v>0</v>
      </c>
    </row>
    <row r="79" spans="1:31" ht="15.75">
      <c r="A79" s="79"/>
      <c r="B79" s="5" t="s">
        <v>48</v>
      </c>
      <c r="C79" s="9">
        <v>36120.54</v>
      </c>
      <c r="D79" s="54">
        <v>1</v>
      </c>
      <c r="E79" s="23">
        <v>36.2</v>
      </c>
      <c r="F79" s="27">
        <v>0</v>
      </c>
      <c r="G79" s="24">
        <v>0</v>
      </c>
      <c r="H79" s="27">
        <f t="shared" si="30"/>
        <v>0</v>
      </c>
      <c r="I79" s="24">
        <f t="shared" si="31"/>
        <v>0</v>
      </c>
      <c r="J79" s="27">
        <f t="shared" si="32"/>
        <v>0</v>
      </c>
      <c r="K79" s="24">
        <f t="shared" si="33"/>
        <v>0</v>
      </c>
      <c r="L79" s="27">
        <f t="shared" si="34"/>
        <v>0</v>
      </c>
      <c r="M79" s="24">
        <f t="shared" si="35"/>
        <v>0</v>
      </c>
      <c r="N79" s="27">
        <f t="shared" si="36"/>
        <v>0</v>
      </c>
      <c r="O79" s="24">
        <f t="shared" si="37"/>
        <v>0</v>
      </c>
      <c r="P79" s="27">
        <f t="shared" si="51"/>
        <v>0</v>
      </c>
      <c r="Q79" s="24">
        <f t="shared" si="38"/>
        <v>0</v>
      </c>
      <c r="R79" s="27">
        <f t="shared" si="52"/>
        <v>0</v>
      </c>
      <c r="S79" s="24">
        <f t="shared" si="39"/>
        <v>0</v>
      </c>
      <c r="T79" s="27">
        <v>1</v>
      </c>
      <c r="U79" s="24">
        <v>36.2</v>
      </c>
      <c r="V79" s="27">
        <f t="shared" si="42"/>
        <v>0</v>
      </c>
      <c r="W79" s="24">
        <f t="shared" si="43"/>
        <v>0</v>
      </c>
      <c r="X79" s="27">
        <f t="shared" si="44"/>
        <v>0</v>
      </c>
      <c r="Y79" s="24">
        <f t="shared" si="53"/>
        <v>0</v>
      </c>
      <c r="Z79" s="27">
        <f t="shared" si="45"/>
        <v>0</v>
      </c>
      <c r="AA79" s="24">
        <f t="shared" si="54"/>
        <v>0</v>
      </c>
      <c r="AB79" s="8">
        <f t="shared" si="46"/>
        <v>1</v>
      </c>
      <c r="AC79" s="8">
        <f t="shared" si="47"/>
        <v>36.2</v>
      </c>
      <c r="AD79" s="8">
        <f t="shared" si="48"/>
        <v>0</v>
      </c>
      <c r="AE79" s="8">
        <f t="shared" si="49"/>
        <v>0</v>
      </c>
    </row>
    <row r="80" spans="1:31" ht="15.75">
      <c r="A80" s="79"/>
      <c r="B80" s="39" t="s">
        <v>49</v>
      </c>
      <c r="C80" s="31">
        <v>47760.2</v>
      </c>
      <c r="D80" s="55">
        <v>2</v>
      </c>
      <c r="E80" s="33">
        <v>95.5</v>
      </c>
      <c r="F80" s="27">
        <v>0</v>
      </c>
      <c r="G80" s="24">
        <v>0</v>
      </c>
      <c r="H80" s="47">
        <f t="shared" si="30"/>
        <v>0</v>
      </c>
      <c r="I80" s="44">
        <f t="shared" si="31"/>
        <v>0</v>
      </c>
      <c r="J80" s="47">
        <f t="shared" si="32"/>
        <v>0</v>
      </c>
      <c r="K80" s="44">
        <f t="shared" si="33"/>
        <v>0</v>
      </c>
      <c r="L80" s="47">
        <v>1</v>
      </c>
      <c r="M80" s="44">
        <v>47.75</v>
      </c>
      <c r="N80" s="47">
        <f t="shared" si="36"/>
        <v>0</v>
      </c>
      <c r="O80" s="44">
        <f t="shared" si="37"/>
        <v>0</v>
      </c>
      <c r="P80" s="47">
        <f t="shared" si="51"/>
        <v>0</v>
      </c>
      <c r="Q80" s="44">
        <f t="shared" si="38"/>
        <v>0</v>
      </c>
      <c r="R80" s="47">
        <f t="shared" si="52"/>
        <v>0</v>
      </c>
      <c r="S80" s="44">
        <f t="shared" si="39"/>
        <v>0</v>
      </c>
      <c r="T80" s="47">
        <v>1</v>
      </c>
      <c r="U80" s="44">
        <v>47.75</v>
      </c>
      <c r="V80" s="47">
        <f t="shared" si="42"/>
        <v>0</v>
      </c>
      <c r="W80" s="44">
        <f t="shared" si="43"/>
        <v>0</v>
      </c>
      <c r="X80" s="47">
        <f t="shared" si="44"/>
        <v>0</v>
      </c>
      <c r="Y80" s="44">
        <f t="shared" si="53"/>
        <v>0</v>
      </c>
      <c r="Z80" s="47">
        <f t="shared" si="45"/>
        <v>0</v>
      </c>
      <c r="AA80" s="44">
        <f t="shared" si="54"/>
        <v>0</v>
      </c>
      <c r="AB80" s="8">
        <f t="shared" si="46"/>
        <v>2</v>
      </c>
      <c r="AC80" s="8">
        <f t="shared" si="47"/>
        <v>95.5</v>
      </c>
      <c r="AD80" s="8">
        <f t="shared" si="48"/>
        <v>0</v>
      </c>
      <c r="AE80" s="8">
        <f t="shared" si="49"/>
        <v>0</v>
      </c>
    </row>
    <row r="81" spans="1:31" ht="22.5" customHeight="1">
      <c r="A81" s="79"/>
      <c r="B81" s="2" t="s">
        <v>78</v>
      </c>
      <c r="C81" s="37"/>
      <c r="D81" s="34"/>
      <c r="E81" s="35"/>
      <c r="F81" s="36"/>
      <c r="G81" s="37"/>
      <c r="H81" s="36"/>
      <c r="I81" s="37"/>
      <c r="J81" s="36"/>
      <c r="K81" s="37"/>
      <c r="L81" s="36"/>
      <c r="M81" s="37"/>
      <c r="N81" s="36"/>
      <c r="O81" s="37"/>
      <c r="P81" s="36"/>
      <c r="Q81" s="37"/>
      <c r="R81" s="36"/>
      <c r="S81" s="37"/>
      <c r="T81" s="36"/>
      <c r="U81" s="37"/>
      <c r="V81" s="36"/>
      <c r="W81" s="37"/>
      <c r="X81" s="36"/>
      <c r="Y81" s="37"/>
      <c r="Z81" s="36"/>
      <c r="AA81" s="38"/>
      <c r="AB81" s="8">
        <f t="shared" si="46"/>
        <v>0</v>
      </c>
      <c r="AC81" s="8">
        <f t="shared" si="47"/>
        <v>0</v>
      </c>
      <c r="AD81" s="8">
        <f t="shared" si="48"/>
        <v>0</v>
      </c>
      <c r="AE81" s="8">
        <f t="shared" si="49"/>
        <v>0</v>
      </c>
    </row>
    <row r="82" spans="1:31" ht="30">
      <c r="A82" s="79"/>
      <c r="B82" s="40" t="s">
        <v>50</v>
      </c>
      <c r="C82" s="24">
        <v>48000.15</v>
      </c>
      <c r="D82" s="56">
        <v>40</v>
      </c>
      <c r="E82" s="26">
        <v>1920</v>
      </c>
      <c r="F82" s="27">
        <f aca="true" t="shared" si="56" ref="F82:F87">D82-H82-J82-L82-N82-P82-R82-T82-V82-X82-Z82</f>
        <v>10</v>
      </c>
      <c r="G82" s="24">
        <f aca="true" t="shared" si="57" ref="G82:G87">E82-I82-K82-M82-O82-Q82-S82-U82-W82-Y82-AA82</f>
        <v>480</v>
      </c>
      <c r="H82" s="27">
        <f t="shared" si="30"/>
        <v>3</v>
      </c>
      <c r="I82" s="24">
        <f t="shared" si="31"/>
        <v>144</v>
      </c>
      <c r="J82" s="27">
        <f t="shared" si="32"/>
        <v>3</v>
      </c>
      <c r="K82" s="24">
        <f t="shared" si="33"/>
        <v>144</v>
      </c>
      <c r="L82" s="27">
        <f t="shared" si="34"/>
        <v>3</v>
      </c>
      <c r="M82" s="24">
        <f t="shared" si="35"/>
        <v>144</v>
      </c>
      <c r="N82" s="27">
        <f t="shared" si="36"/>
        <v>3</v>
      </c>
      <c r="O82" s="24">
        <f t="shared" si="37"/>
        <v>144</v>
      </c>
      <c r="P82" s="27">
        <f t="shared" si="51"/>
        <v>3</v>
      </c>
      <c r="Q82" s="24">
        <f t="shared" si="38"/>
        <v>144</v>
      </c>
      <c r="R82" s="27">
        <f t="shared" si="52"/>
        <v>3</v>
      </c>
      <c r="S82" s="24">
        <f t="shared" si="39"/>
        <v>144</v>
      </c>
      <c r="T82" s="27">
        <f t="shared" si="40"/>
        <v>3</v>
      </c>
      <c r="U82" s="24">
        <f t="shared" si="41"/>
        <v>144</v>
      </c>
      <c r="V82" s="27">
        <f t="shared" si="42"/>
        <v>3</v>
      </c>
      <c r="W82" s="24">
        <f t="shared" si="43"/>
        <v>144</v>
      </c>
      <c r="X82" s="27">
        <f t="shared" si="44"/>
        <v>3</v>
      </c>
      <c r="Y82" s="24">
        <f t="shared" si="53"/>
        <v>144</v>
      </c>
      <c r="Z82" s="27">
        <f t="shared" si="45"/>
        <v>3</v>
      </c>
      <c r="AA82" s="24">
        <f t="shared" si="54"/>
        <v>144</v>
      </c>
      <c r="AB82" s="8">
        <f t="shared" si="46"/>
        <v>40</v>
      </c>
      <c r="AC82" s="8">
        <f t="shared" si="47"/>
        <v>1920</v>
      </c>
      <c r="AD82" s="8">
        <f t="shared" si="48"/>
        <v>0</v>
      </c>
      <c r="AE82" s="8">
        <f t="shared" si="49"/>
        <v>0</v>
      </c>
    </row>
    <row r="83" spans="1:31" ht="15.75">
      <c r="A83" s="79"/>
      <c r="B83" s="5" t="s">
        <v>51</v>
      </c>
      <c r="C83" s="9">
        <v>53240.37</v>
      </c>
      <c r="D83" s="54">
        <v>380</v>
      </c>
      <c r="E83" s="23">
        <v>20231.4</v>
      </c>
      <c r="F83" s="27">
        <f t="shared" si="56"/>
        <v>60</v>
      </c>
      <c r="G83" s="24">
        <f t="shared" si="57"/>
        <v>3194.5000000000005</v>
      </c>
      <c r="H83" s="27">
        <f t="shared" si="30"/>
        <v>32</v>
      </c>
      <c r="I83" s="24">
        <f t="shared" si="31"/>
        <v>1703.69</v>
      </c>
      <c r="J83" s="27">
        <f t="shared" si="32"/>
        <v>32</v>
      </c>
      <c r="K83" s="24">
        <f t="shared" si="33"/>
        <v>1703.69</v>
      </c>
      <c r="L83" s="27">
        <f t="shared" si="34"/>
        <v>32</v>
      </c>
      <c r="M83" s="24">
        <f t="shared" si="35"/>
        <v>1703.69</v>
      </c>
      <c r="N83" s="27">
        <f t="shared" si="36"/>
        <v>32</v>
      </c>
      <c r="O83" s="24">
        <f t="shared" si="37"/>
        <v>1703.69</v>
      </c>
      <c r="P83" s="27">
        <f t="shared" si="51"/>
        <v>32</v>
      </c>
      <c r="Q83" s="24">
        <f t="shared" si="38"/>
        <v>1703.69</v>
      </c>
      <c r="R83" s="27">
        <f t="shared" si="52"/>
        <v>32</v>
      </c>
      <c r="S83" s="24">
        <f t="shared" si="39"/>
        <v>1703.69</v>
      </c>
      <c r="T83" s="27">
        <f t="shared" si="40"/>
        <v>32</v>
      </c>
      <c r="U83" s="24">
        <f t="shared" si="41"/>
        <v>1703.69</v>
      </c>
      <c r="V83" s="27">
        <f t="shared" si="42"/>
        <v>32</v>
      </c>
      <c r="W83" s="24">
        <f t="shared" si="43"/>
        <v>1703.69</v>
      </c>
      <c r="X83" s="27">
        <f t="shared" si="44"/>
        <v>32</v>
      </c>
      <c r="Y83" s="24">
        <f t="shared" si="53"/>
        <v>1703.69</v>
      </c>
      <c r="Z83" s="27">
        <f t="shared" si="45"/>
        <v>32</v>
      </c>
      <c r="AA83" s="24">
        <f t="shared" si="54"/>
        <v>1703.69</v>
      </c>
      <c r="AB83" s="8">
        <f t="shared" si="46"/>
        <v>380</v>
      </c>
      <c r="AC83" s="8">
        <f t="shared" si="47"/>
        <v>20231.4</v>
      </c>
      <c r="AD83" s="8">
        <f t="shared" si="48"/>
        <v>0</v>
      </c>
      <c r="AE83" s="8">
        <f t="shared" si="49"/>
        <v>0</v>
      </c>
    </row>
    <row r="84" spans="1:31" ht="105">
      <c r="A84" s="79"/>
      <c r="B84" s="5" t="s">
        <v>52</v>
      </c>
      <c r="C84" s="9">
        <v>143000.7</v>
      </c>
      <c r="D84" s="54">
        <v>150</v>
      </c>
      <c r="E84" s="23">
        <v>21450.1</v>
      </c>
      <c r="F84" s="27">
        <f t="shared" si="56"/>
        <v>20</v>
      </c>
      <c r="G84" s="24">
        <f t="shared" si="57"/>
        <v>2860</v>
      </c>
      <c r="H84" s="27">
        <f t="shared" si="30"/>
        <v>13</v>
      </c>
      <c r="I84" s="24">
        <f t="shared" si="31"/>
        <v>1859.01</v>
      </c>
      <c r="J84" s="27">
        <f t="shared" si="32"/>
        <v>13</v>
      </c>
      <c r="K84" s="24">
        <f t="shared" si="33"/>
        <v>1859.01</v>
      </c>
      <c r="L84" s="27">
        <f t="shared" si="34"/>
        <v>13</v>
      </c>
      <c r="M84" s="24">
        <f t="shared" si="35"/>
        <v>1859.01</v>
      </c>
      <c r="N84" s="27">
        <f t="shared" si="36"/>
        <v>13</v>
      </c>
      <c r="O84" s="24">
        <f t="shared" si="37"/>
        <v>1859.01</v>
      </c>
      <c r="P84" s="27">
        <f t="shared" si="51"/>
        <v>13</v>
      </c>
      <c r="Q84" s="24">
        <f t="shared" si="38"/>
        <v>1859.01</v>
      </c>
      <c r="R84" s="27">
        <f t="shared" si="52"/>
        <v>13</v>
      </c>
      <c r="S84" s="24">
        <f t="shared" si="39"/>
        <v>1859.01</v>
      </c>
      <c r="T84" s="27">
        <f t="shared" si="40"/>
        <v>13</v>
      </c>
      <c r="U84" s="24">
        <f t="shared" si="41"/>
        <v>1859.01</v>
      </c>
      <c r="V84" s="27">
        <f t="shared" si="42"/>
        <v>13</v>
      </c>
      <c r="W84" s="24">
        <f t="shared" si="43"/>
        <v>1859.01</v>
      </c>
      <c r="X84" s="27">
        <f t="shared" si="44"/>
        <v>13</v>
      </c>
      <c r="Y84" s="24">
        <f t="shared" si="53"/>
        <v>1859.01</v>
      </c>
      <c r="Z84" s="27">
        <f t="shared" si="45"/>
        <v>13</v>
      </c>
      <c r="AA84" s="24">
        <f t="shared" si="54"/>
        <v>1859.01</v>
      </c>
      <c r="AB84" s="8">
        <f t="shared" si="46"/>
        <v>150</v>
      </c>
      <c r="AC84" s="8">
        <f t="shared" si="47"/>
        <v>21450.1</v>
      </c>
      <c r="AD84" s="8">
        <f t="shared" si="48"/>
        <v>0</v>
      </c>
      <c r="AE84" s="8">
        <f t="shared" si="49"/>
        <v>0</v>
      </c>
    </row>
    <row r="85" spans="1:31" ht="30">
      <c r="A85" s="79"/>
      <c r="B85" s="5" t="s">
        <v>53</v>
      </c>
      <c r="C85" s="9">
        <v>141130.35</v>
      </c>
      <c r="D85" s="54">
        <v>120</v>
      </c>
      <c r="E85" s="23">
        <v>16935.7</v>
      </c>
      <c r="F85" s="27">
        <f t="shared" si="56"/>
        <v>20</v>
      </c>
      <c r="G85" s="24">
        <f t="shared" si="57"/>
        <v>2822.7000000000044</v>
      </c>
      <c r="H85" s="27">
        <f t="shared" si="30"/>
        <v>10</v>
      </c>
      <c r="I85" s="24">
        <f t="shared" si="31"/>
        <v>1411.3</v>
      </c>
      <c r="J85" s="27">
        <f t="shared" si="32"/>
        <v>10</v>
      </c>
      <c r="K85" s="24">
        <f t="shared" si="33"/>
        <v>1411.3</v>
      </c>
      <c r="L85" s="27">
        <f t="shared" si="34"/>
        <v>10</v>
      </c>
      <c r="M85" s="24">
        <f t="shared" si="35"/>
        <v>1411.3</v>
      </c>
      <c r="N85" s="27">
        <f t="shared" si="36"/>
        <v>10</v>
      </c>
      <c r="O85" s="24">
        <f t="shared" si="37"/>
        <v>1411.3</v>
      </c>
      <c r="P85" s="27">
        <f t="shared" si="51"/>
        <v>10</v>
      </c>
      <c r="Q85" s="24">
        <f t="shared" si="38"/>
        <v>1411.3</v>
      </c>
      <c r="R85" s="27">
        <f t="shared" si="52"/>
        <v>10</v>
      </c>
      <c r="S85" s="24">
        <f t="shared" si="39"/>
        <v>1411.3</v>
      </c>
      <c r="T85" s="27">
        <f t="shared" si="40"/>
        <v>10</v>
      </c>
      <c r="U85" s="24">
        <f t="shared" si="41"/>
        <v>1411.3</v>
      </c>
      <c r="V85" s="27">
        <f t="shared" si="42"/>
        <v>10</v>
      </c>
      <c r="W85" s="24">
        <f t="shared" si="43"/>
        <v>1411.3</v>
      </c>
      <c r="X85" s="27">
        <f t="shared" si="44"/>
        <v>10</v>
      </c>
      <c r="Y85" s="24">
        <f t="shared" si="53"/>
        <v>1411.3</v>
      </c>
      <c r="Z85" s="27">
        <f t="shared" si="45"/>
        <v>10</v>
      </c>
      <c r="AA85" s="24">
        <f t="shared" si="54"/>
        <v>1411.3</v>
      </c>
      <c r="AB85" s="8">
        <f t="shared" si="46"/>
        <v>120</v>
      </c>
      <c r="AC85" s="8">
        <f t="shared" si="47"/>
        <v>16935.7</v>
      </c>
      <c r="AD85" s="8">
        <f t="shared" si="48"/>
        <v>0</v>
      </c>
      <c r="AE85" s="8">
        <f t="shared" si="49"/>
        <v>0</v>
      </c>
    </row>
    <row r="86" spans="1:31" ht="45">
      <c r="A86" s="79"/>
      <c r="B86" s="5" t="s">
        <v>54</v>
      </c>
      <c r="C86" s="9">
        <v>134020.4</v>
      </c>
      <c r="D86" s="54">
        <v>15</v>
      </c>
      <c r="E86" s="23">
        <v>2010.3000000000002</v>
      </c>
      <c r="F86" s="27">
        <f t="shared" si="56"/>
        <v>5</v>
      </c>
      <c r="G86" s="24">
        <f t="shared" si="57"/>
        <v>670.1000000000004</v>
      </c>
      <c r="H86" s="27">
        <f t="shared" si="30"/>
        <v>1</v>
      </c>
      <c r="I86" s="24">
        <f t="shared" si="31"/>
        <v>134.02</v>
      </c>
      <c r="J86" s="27">
        <f t="shared" si="32"/>
        <v>1</v>
      </c>
      <c r="K86" s="24">
        <f t="shared" si="33"/>
        <v>134.02</v>
      </c>
      <c r="L86" s="27">
        <f t="shared" si="34"/>
        <v>1</v>
      </c>
      <c r="M86" s="24">
        <f t="shared" si="35"/>
        <v>134.02</v>
      </c>
      <c r="N86" s="27">
        <f t="shared" si="36"/>
        <v>1</v>
      </c>
      <c r="O86" s="24">
        <f t="shared" si="37"/>
        <v>134.02</v>
      </c>
      <c r="P86" s="27">
        <f t="shared" si="51"/>
        <v>1</v>
      </c>
      <c r="Q86" s="24">
        <f t="shared" si="38"/>
        <v>134.02</v>
      </c>
      <c r="R86" s="27">
        <f t="shared" si="52"/>
        <v>1</v>
      </c>
      <c r="S86" s="24">
        <f t="shared" si="39"/>
        <v>134.02</v>
      </c>
      <c r="T86" s="27">
        <f t="shared" si="40"/>
        <v>1</v>
      </c>
      <c r="U86" s="24">
        <f t="shared" si="41"/>
        <v>134.02</v>
      </c>
      <c r="V86" s="27">
        <f t="shared" si="42"/>
        <v>1</v>
      </c>
      <c r="W86" s="24">
        <f t="shared" si="43"/>
        <v>134.02</v>
      </c>
      <c r="X86" s="27">
        <f t="shared" si="44"/>
        <v>1</v>
      </c>
      <c r="Y86" s="24">
        <f t="shared" si="53"/>
        <v>134.02</v>
      </c>
      <c r="Z86" s="27">
        <f t="shared" si="45"/>
        <v>1</v>
      </c>
      <c r="AA86" s="24">
        <f t="shared" si="54"/>
        <v>134.02</v>
      </c>
      <c r="AB86" s="8">
        <f t="shared" si="46"/>
        <v>15</v>
      </c>
      <c r="AC86" s="8">
        <f t="shared" si="47"/>
        <v>2010.3000000000002</v>
      </c>
      <c r="AD86" s="8">
        <f t="shared" si="48"/>
        <v>0</v>
      </c>
      <c r="AE86" s="8">
        <f t="shared" si="49"/>
        <v>0</v>
      </c>
    </row>
    <row r="87" spans="1:31" ht="15.75">
      <c r="A87" s="79"/>
      <c r="B87" s="39" t="s">
        <v>55</v>
      </c>
      <c r="C87" s="31">
        <v>42178.5</v>
      </c>
      <c r="D87" s="55">
        <v>80</v>
      </c>
      <c r="E87" s="33">
        <v>3374.3</v>
      </c>
      <c r="F87" s="47">
        <f t="shared" si="56"/>
        <v>10</v>
      </c>
      <c r="G87" s="44">
        <f t="shared" si="57"/>
        <v>421.8000000000002</v>
      </c>
      <c r="H87" s="47">
        <f t="shared" si="30"/>
        <v>7</v>
      </c>
      <c r="I87" s="44">
        <f t="shared" si="31"/>
        <v>295.25</v>
      </c>
      <c r="J87" s="47">
        <f t="shared" si="32"/>
        <v>7</v>
      </c>
      <c r="K87" s="44">
        <f t="shared" si="33"/>
        <v>295.25</v>
      </c>
      <c r="L87" s="47">
        <f t="shared" si="34"/>
        <v>7</v>
      </c>
      <c r="M87" s="44">
        <f t="shared" si="35"/>
        <v>295.25</v>
      </c>
      <c r="N87" s="47">
        <f t="shared" si="36"/>
        <v>7</v>
      </c>
      <c r="O87" s="44">
        <f t="shared" si="37"/>
        <v>295.25</v>
      </c>
      <c r="P87" s="47">
        <f t="shared" si="51"/>
        <v>7</v>
      </c>
      <c r="Q87" s="44">
        <f t="shared" si="38"/>
        <v>295.25</v>
      </c>
      <c r="R87" s="47">
        <f t="shared" si="52"/>
        <v>7</v>
      </c>
      <c r="S87" s="44">
        <f t="shared" si="39"/>
        <v>295.25</v>
      </c>
      <c r="T87" s="47">
        <f t="shared" si="40"/>
        <v>7</v>
      </c>
      <c r="U87" s="44">
        <f t="shared" si="41"/>
        <v>295.25</v>
      </c>
      <c r="V87" s="47">
        <f t="shared" si="42"/>
        <v>7</v>
      </c>
      <c r="W87" s="44">
        <f t="shared" si="43"/>
        <v>295.25</v>
      </c>
      <c r="X87" s="47">
        <f t="shared" si="44"/>
        <v>7</v>
      </c>
      <c r="Y87" s="44">
        <f t="shared" si="53"/>
        <v>295.25</v>
      </c>
      <c r="Z87" s="47">
        <f t="shared" si="45"/>
        <v>7</v>
      </c>
      <c r="AA87" s="44">
        <f t="shared" si="54"/>
        <v>295.25</v>
      </c>
      <c r="AB87" s="8">
        <f t="shared" si="46"/>
        <v>80</v>
      </c>
      <c r="AC87" s="8">
        <f t="shared" si="47"/>
        <v>3374.3</v>
      </c>
      <c r="AD87" s="8">
        <f t="shared" si="48"/>
        <v>0</v>
      </c>
      <c r="AE87" s="8">
        <f t="shared" si="49"/>
        <v>0</v>
      </c>
    </row>
    <row r="88" spans="1:31" ht="21.75" customHeight="1">
      <c r="A88" s="79"/>
      <c r="B88" s="2" t="s">
        <v>79</v>
      </c>
      <c r="C88" s="37"/>
      <c r="D88" s="34"/>
      <c r="E88" s="35"/>
      <c r="F88" s="36"/>
      <c r="G88" s="37"/>
      <c r="H88" s="36"/>
      <c r="I88" s="37"/>
      <c r="J88" s="36"/>
      <c r="K88" s="37"/>
      <c r="L88" s="36"/>
      <c r="M88" s="37"/>
      <c r="N88" s="36"/>
      <c r="O88" s="37"/>
      <c r="P88" s="36"/>
      <c r="Q88" s="37"/>
      <c r="R88" s="36"/>
      <c r="S88" s="37"/>
      <c r="T88" s="36"/>
      <c r="U88" s="37"/>
      <c r="V88" s="36"/>
      <c r="W88" s="37"/>
      <c r="X88" s="36"/>
      <c r="Y88" s="37"/>
      <c r="Z88" s="36"/>
      <c r="AA88" s="38"/>
      <c r="AB88" s="8">
        <f t="shared" si="46"/>
        <v>0</v>
      </c>
      <c r="AC88" s="8">
        <f t="shared" si="47"/>
        <v>0</v>
      </c>
      <c r="AD88" s="8">
        <f t="shared" si="48"/>
        <v>0</v>
      </c>
      <c r="AE88" s="8">
        <f t="shared" si="49"/>
        <v>0</v>
      </c>
    </row>
    <row r="89" spans="1:31" ht="75">
      <c r="A89" s="79"/>
      <c r="B89" s="40" t="s">
        <v>56</v>
      </c>
      <c r="C89" s="24">
        <v>36370.8</v>
      </c>
      <c r="D89" s="53">
        <v>50</v>
      </c>
      <c r="E89" s="26">
        <v>1818.5</v>
      </c>
      <c r="F89" s="27">
        <f>D89-H89-J89-L89-N89-P89-R89-T89-V89-X89-Z89</f>
        <v>10</v>
      </c>
      <c r="G89" s="24">
        <f>E89-I89-K89-M89-O89-Q89-S89-U89-W89-Y89-AA89</f>
        <v>363.6999999999998</v>
      </c>
      <c r="H89" s="27">
        <f t="shared" si="30"/>
        <v>4</v>
      </c>
      <c r="I89" s="24">
        <f t="shared" si="31"/>
        <v>145.48</v>
      </c>
      <c r="J89" s="27">
        <f t="shared" si="32"/>
        <v>4</v>
      </c>
      <c r="K89" s="24">
        <f t="shared" si="33"/>
        <v>145.48</v>
      </c>
      <c r="L89" s="27">
        <f t="shared" si="34"/>
        <v>4</v>
      </c>
      <c r="M89" s="24">
        <f t="shared" si="35"/>
        <v>145.48</v>
      </c>
      <c r="N89" s="27">
        <f t="shared" si="36"/>
        <v>4</v>
      </c>
      <c r="O89" s="24">
        <f t="shared" si="37"/>
        <v>145.48</v>
      </c>
      <c r="P89" s="27">
        <f t="shared" si="51"/>
        <v>4</v>
      </c>
      <c r="Q89" s="24">
        <f t="shared" si="38"/>
        <v>145.48</v>
      </c>
      <c r="R89" s="27">
        <f t="shared" si="52"/>
        <v>4</v>
      </c>
      <c r="S89" s="24">
        <f t="shared" si="39"/>
        <v>145.48</v>
      </c>
      <c r="T89" s="27">
        <f t="shared" si="40"/>
        <v>4</v>
      </c>
      <c r="U89" s="24">
        <f t="shared" si="41"/>
        <v>145.48</v>
      </c>
      <c r="V89" s="27">
        <f t="shared" si="42"/>
        <v>4</v>
      </c>
      <c r="W89" s="24">
        <f t="shared" si="43"/>
        <v>145.48</v>
      </c>
      <c r="X89" s="27">
        <f t="shared" si="44"/>
        <v>4</v>
      </c>
      <c r="Y89" s="24">
        <f t="shared" si="53"/>
        <v>145.48</v>
      </c>
      <c r="Z89" s="27">
        <f t="shared" si="45"/>
        <v>4</v>
      </c>
      <c r="AA89" s="24">
        <f t="shared" si="54"/>
        <v>145.48</v>
      </c>
      <c r="AB89" s="8">
        <f t="shared" si="46"/>
        <v>50</v>
      </c>
      <c r="AC89" s="8">
        <f t="shared" si="47"/>
        <v>1818.5</v>
      </c>
      <c r="AD89" s="8">
        <f t="shared" si="48"/>
        <v>0</v>
      </c>
      <c r="AE89" s="8">
        <f t="shared" si="49"/>
        <v>0</v>
      </c>
    </row>
    <row r="90" spans="1:31" ht="15.75">
      <c r="A90" s="79"/>
      <c r="B90" s="39" t="s">
        <v>57</v>
      </c>
      <c r="C90" s="31">
        <v>20120.2</v>
      </c>
      <c r="D90" s="55">
        <v>4</v>
      </c>
      <c r="E90" s="33">
        <v>80.5</v>
      </c>
      <c r="F90" s="47">
        <v>0</v>
      </c>
      <c r="G90" s="44">
        <v>0</v>
      </c>
      <c r="H90" s="47">
        <f t="shared" si="30"/>
        <v>0</v>
      </c>
      <c r="I90" s="44">
        <f t="shared" si="31"/>
        <v>0</v>
      </c>
      <c r="J90" s="47">
        <v>1</v>
      </c>
      <c r="K90" s="44">
        <f t="shared" si="33"/>
        <v>20.12</v>
      </c>
      <c r="L90" s="47">
        <v>1</v>
      </c>
      <c r="M90" s="44">
        <f t="shared" si="35"/>
        <v>20.12</v>
      </c>
      <c r="N90" s="47">
        <f t="shared" si="36"/>
        <v>0</v>
      </c>
      <c r="O90" s="44">
        <f t="shared" si="37"/>
        <v>0</v>
      </c>
      <c r="P90" s="47">
        <f t="shared" si="51"/>
        <v>0</v>
      </c>
      <c r="Q90" s="44">
        <f t="shared" si="38"/>
        <v>0</v>
      </c>
      <c r="R90" s="47">
        <f t="shared" si="52"/>
        <v>0</v>
      </c>
      <c r="S90" s="44">
        <f t="shared" si="39"/>
        <v>0</v>
      </c>
      <c r="T90" s="47">
        <f t="shared" si="40"/>
        <v>0</v>
      </c>
      <c r="U90" s="44">
        <f t="shared" si="41"/>
        <v>0</v>
      </c>
      <c r="V90" s="47">
        <v>1</v>
      </c>
      <c r="W90" s="44">
        <v>20.13</v>
      </c>
      <c r="X90" s="47">
        <v>1</v>
      </c>
      <c r="Y90" s="44">
        <v>20.13</v>
      </c>
      <c r="Z90" s="47">
        <f t="shared" si="45"/>
        <v>0</v>
      </c>
      <c r="AA90" s="44">
        <f t="shared" si="54"/>
        <v>0</v>
      </c>
      <c r="AB90" s="8">
        <f t="shared" si="46"/>
        <v>4</v>
      </c>
      <c r="AC90" s="8">
        <f t="shared" si="47"/>
        <v>80.5</v>
      </c>
      <c r="AD90" s="8">
        <f t="shared" si="48"/>
        <v>0</v>
      </c>
      <c r="AE90" s="8">
        <f t="shared" si="49"/>
        <v>0</v>
      </c>
    </row>
    <row r="91" spans="1:31" ht="27.75" customHeight="1">
      <c r="A91" s="79"/>
      <c r="B91" s="2" t="s">
        <v>80</v>
      </c>
      <c r="C91" s="37"/>
      <c r="D91" s="34"/>
      <c r="E91" s="35"/>
      <c r="F91" s="36"/>
      <c r="G91" s="37"/>
      <c r="H91" s="36"/>
      <c r="I91" s="37"/>
      <c r="J91" s="36"/>
      <c r="K91" s="37"/>
      <c r="L91" s="36"/>
      <c r="M91" s="37"/>
      <c r="N91" s="36"/>
      <c r="O91" s="37"/>
      <c r="P91" s="36"/>
      <c r="Q91" s="37"/>
      <c r="R91" s="36"/>
      <c r="S91" s="37"/>
      <c r="T91" s="36"/>
      <c r="U91" s="37"/>
      <c r="V91" s="36"/>
      <c r="W91" s="37"/>
      <c r="X91" s="36"/>
      <c r="Y91" s="37"/>
      <c r="Z91" s="36"/>
      <c r="AA91" s="38"/>
      <c r="AB91" s="8">
        <f t="shared" si="46"/>
        <v>0</v>
      </c>
      <c r="AC91" s="8">
        <f t="shared" si="47"/>
        <v>0</v>
      </c>
      <c r="AD91" s="8">
        <f t="shared" si="48"/>
        <v>0</v>
      </c>
      <c r="AE91" s="8">
        <f t="shared" si="49"/>
        <v>0</v>
      </c>
    </row>
    <row r="92" spans="1:31" ht="60">
      <c r="A92" s="79"/>
      <c r="B92" s="42" t="s">
        <v>58</v>
      </c>
      <c r="C92" s="24">
        <v>39606.17</v>
      </c>
      <c r="D92" s="58">
        <v>132</v>
      </c>
      <c r="E92" s="26">
        <v>5228</v>
      </c>
      <c r="F92" s="27">
        <f>D92-H92-J92-L92-N92-P92-R92-T92-V92-X92-Z92</f>
        <v>22</v>
      </c>
      <c r="G92" s="24">
        <f>E92-I92-K92-M92-O92-Q92-S92-U92-W92-Y92-AA92</f>
        <v>871.2999999999993</v>
      </c>
      <c r="H92" s="27">
        <f t="shared" si="30"/>
        <v>11</v>
      </c>
      <c r="I92" s="24">
        <f t="shared" si="31"/>
        <v>435.67</v>
      </c>
      <c r="J92" s="27">
        <f t="shared" si="32"/>
        <v>11</v>
      </c>
      <c r="K92" s="24">
        <f t="shared" si="33"/>
        <v>435.67</v>
      </c>
      <c r="L92" s="27">
        <f t="shared" si="34"/>
        <v>11</v>
      </c>
      <c r="M92" s="24">
        <f t="shared" si="35"/>
        <v>435.67</v>
      </c>
      <c r="N92" s="27">
        <f t="shared" si="36"/>
        <v>11</v>
      </c>
      <c r="O92" s="24">
        <f t="shared" si="37"/>
        <v>435.67</v>
      </c>
      <c r="P92" s="27">
        <f t="shared" si="51"/>
        <v>11</v>
      </c>
      <c r="Q92" s="24">
        <f t="shared" si="38"/>
        <v>435.67</v>
      </c>
      <c r="R92" s="27">
        <f t="shared" si="52"/>
        <v>11</v>
      </c>
      <c r="S92" s="24">
        <f t="shared" si="39"/>
        <v>435.67</v>
      </c>
      <c r="T92" s="27">
        <f t="shared" si="40"/>
        <v>11</v>
      </c>
      <c r="U92" s="24">
        <f t="shared" si="41"/>
        <v>435.67</v>
      </c>
      <c r="V92" s="27">
        <f t="shared" si="42"/>
        <v>11</v>
      </c>
      <c r="W92" s="24">
        <f t="shared" si="43"/>
        <v>435.67</v>
      </c>
      <c r="X92" s="27">
        <f t="shared" si="44"/>
        <v>11</v>
      </c>
      <c r="Y92" s="24">
        <f t="shared" si="53"/>
        <v>435.67</v>
      </c>
      <c r="Z92" s="27">
        <f t="shared" si="45"/>
        <v>11</v>
      </c>
      <c r="AA92" s="24">
        <f t="shared" si="54"/>
        <v>435.67</v>
      </c>
      <c r="AB92" s="8">
        <f t="shared" si="46"/>
        <v>132</v>
      </c>
      <c r="AC92" s="8">
        <f t="shared" si="47"/>
        <v>5228</v>
      </c>
      <c r="AD92" s="8">
        <f t="shared" si="48"/>
        <v>0</v>
      </c>
      <c r="AE92" s="8">
        <f t="shared" si="49"/>
        <v>0</v>
      </c>
    </row>
    <row r="93" spans="1:31" ht="15.75">
      <c r="A93" s="79"/>
      <c r="B93" s="39" t="s">
        <v>59</v>
      </c>
      <c r="C93" s="31">
        <v>38029.4</v>
      </c>
      <c r="D93" s="55">
        <v>20</v>
      </c>
      <c r="E93" s="33">
        <v>760.5</v>
      </c>
      <c r="F93" s="47">
        <f>D93-H93-J93-L93-N93-P93-R93-T93-V93-X93-Z93</f>
        <v>0</v>
      </c>
      <c r="G93" s="44">
        <f>E93-I93-K93-M93-O93-Q93-S93-U93-W93-Y93-AA93</f>
        <v>-0.09999999999985221</v>
      </c>
      <c r="H93" s="47">
        <f t="shared" si="30"/>
        <v>2</v>
      </c>
      <c r="I93" s="44">
        <f t="shared" si="31"/>
        <v>76.06</v>
      </c>
      <c r="J93" s="47">
        <f t="shared" si="32"/>
        <v>2</v>
      </c>
      <c r="K93" s="44">
        <f t="shared" si="33"/>
        <v>76.06</v>
      </c>
      <c r="L93" s="47">
        <f t="shared" si="34"/>
        <v>2</v>
      </c>
      <c r="M93" s="44">
        <f t="shared" si="35"/>
        <v>76.06</v>
      </c>
      <c r="N93" s="47">
        <f t="shared" si="36"/>
        <v>2</v>
      </c>
      <c r="O93" s="44">
        <f t="shared" si="37"/>
        <v>76.06</v>
      </c>
      <c r="P93" s="47">
        <f t="shared" si="51"/>
        <v>2</v>
      </c>
      <c r="Q93" s="44">
        <f t="shared" si="38"/>
        <v>76.06</v>
      </c>
      <c r="R93" s="47">
        <f t="shared" si="52"/>
        <v>2</v>
      </c>
      <c r="S93" s="44">
        <f t="shared" si="39"/>
        <v>76.06</v>
      </c>
      <c r="T93" s="47">
        <f t="shared" si="40"/>
        <v>2</v>
      </c>
      <c r="U93" s="44">
        <f t="shared" si="41"/>
        <v>76.06</v>
      </c>
      <c r="V93" s="47">
        <f t="shared" si="42"/>
        <v>2</v>
      </c>
      <c r="W93" s="44">
        <f t="shared" si="43"/>
        <v>76.06</v>
      </c>
      <c r="X93" s="47">
        <f t="shared" si="44"/>
        <v>2</v>
      </c>
      <c r="Y93" s="44">
        <f t="shared" si="53"/>
        <v>76.06</v>
      </c>
      <c r="Z93" s="47">
        <f t="shared" si="45"/>
        <v>2</v>
      </c>
      <c r="AA93" s="44">
        <f t="shared" si="54"/>
        <v>76.06</v>
      </c>
      <c r="AB93" s="8">
        <f t="shared" si="46"/>
        <v>20</v>
      </c>
      <c r="AC93" s="8">
        <f t="shared" si="47"/>
        <v>760.5</v>
      </c>
      <c r="AD93" s="8">
        <f t="shared" si="48"/>
        <v>0</v>
      </c>
      <c r="AE93" s="8">
        <f t="shared" si="49"/>
        <v>0</v>
      </c>
    </row>
    <row r="94" spans="1:31" ht="28.5">
      <c r="A94" s="79"/>
      <c r="B94" s="3" t="s">
        <v>81</v>
      </c>
      <c r="C94" s="37"/>
      <c r="D94" s="34"/>
      <c r="E94" s="35"/>
      <c r="F94" s="36"/>
      <c r="G94" s="37"/>
      <c r="H94" s="36"/>
      <c r="I94" s="37"/>
      <c r="J94" s="36"/>
      <c r="K94" s="37"/>
      <c r="L94" s="36"/>
      <c r="M94" s="37"/>
      <c r="N94" s="36"/>
      <c r="O94" s="37"/>
      <c r="P94" s="36"/>
      <c r="Q94" s="37"/>
      <c r="R94" s="36"/>
      <c r="S94" s="37"/>
      <c r="T94" s="36"/>
      <c r="U94" s="37"/>
      <c r="V94" s="36"/>
      <c r="W94" s="37"/>
      <c r="X94" s="36"/>
      <c r="Y94" s="37"/>
      <c r="Z94" s="36"/>
      <c r="AA94" s="38"/>
      <c r="AB94" s="8">
        <f t="shared" si="46"/>
        <v>0</v>
      </c>
      <c r="AC94" s="8">
        <f t="shared" si="47"/>
        <v>0</v>
      </c>
      <c r="AD94" s="8">
        <f t="shared" si="48"/>
        <v>0</v>
      </c>
      <c r="AE94" s="8">
        <f t="shared" si="49"/>
        <v>0</v>
      </c>
    </row>
    <row r="95" spans="1:31" ht="15.75">
      <c r="A95" s="79"/>
      <c r="B95" s="43" t="s">
        <v>60</v>
      </c>
      <c r="C95" s="44">
        <v>25402.6</v>
      </c>
      <c r="D95" s="57">
        <v>70</v>
      </c>
      <c r="E95" s="46">
        <v>1778.2</v>
      </c>
      <c r="F95" s="47">
        <f>D95-H95-J95-L95-N95-P95-R95-T95-V95-X95-Z95</f>
        <v>10</v>
      </c>
      <c r="G95" s="44">
        <f>E95-I95-K95-M95-O95-Q95-S95-U95-W95-Y95-AA95</f>
        <v>253.99999999999997</v>
      </c>
      <c r="H95" s="47">
        <f t="shared" si="30"/>
        <v>6</v>
      </c>
      <c r="I95" s="44">
        <f t="shared" si="31"/>
        <v>152.42</v>
      </c>
      <c r="J95" s="47">
        <f t="shared" si="32"/>
        <v>6</v>
      </c>
      <c r="K95" s="44">
        <f t="shared" si="33"/>
        <v>152.42</v>
      </c>
      <c r="L95" s="47">
        <f t="shared" si="34"/>
        <v>6</v>
      </c>
      <c r="M95" s="44">
        <f t="shared" si="35"/>
        <v>152.42</v>
      </c>
      <c r="N95" s="47">
        <f t="shared" si="36"/>
        <v>6</v>
      </c>
      <c r="O95" s="44">
        <f t="shared" si="37"/>
        <v>152.42</v>
      </c>
      <c r="P95" s="47">
        <f t="shared" si="51"/>
        <v>6</v>
      </c>
      <c r="Q95" s="44">
        <f t="shared" si="38"/>
        <v>152.42</v>
      </c>
      <c r="R95" s="47">
        <f t="shared" si="52"/>
        <v>6</v>
      </c>
      <c r="S95" s="44">
        <f t="shared" si="39"/>
        <v>152.42</v>
      </c>
      <c r="T95" s="47">
        <f t="shared" si="40"/>
        <v>6</v>
      </c>
      <c r="U95" s="44">
        <f t="shared" si="41"/>
        <v>152.42</v>
      </c>
      <c r="V95" s="47">
        <f t="shared" si="42"/>
        <v>6</v>
      </c>
      <c r="W95" s="44">
        <f t="shared" si="43"/>
        <v>152.42</v>
      </c>
      <c r="X95" s="47">
        <f t="shared" si="44"/>
        <v>6</v>
      </c>
      <c r="Y95" s="44">
        <f t="shared" si="53"/>
        <v>152.42</v>
      </c>
      <c r="Z95" s="47">
        <f t="shared" si="45"/>
        <v>6</v>
      </c>
      <c r="AA95" s="44">
        <f t="shared" si="54"/>
        <v>152.42</v>
      </c>
      <c r="AB95" s="8">
        <f t="shared" si="46"/>
        <v>70</v>
      </c>
      <c r="AC95" s="8">
        <f t="shared" si="47"/>
        <v>1778.2</v>
      </c>
      <c r="AD95" s="8">
        <f t="shared" si="48"/>
        <v>0</v>
      </c>
      <c r="AE95" s="8">
        <f t="shared" si="49"/>
        <v>0</v>
      </c>
    </row>
    <row r="96" spans="1:31" ht="57.75">
      <c r="A96" s="79"/>
      <c r="B96" s="4" t="s">
        <v>82</v>
      </c>
      <c r="C96" s="37"/>
      <c r="D96" s="34"/>
      <c r="E96" s="35"/>
      <c r="F96" s="36"/>
      <c r="G96" s="37"/>
      <c r="H96" s="36"/>
      <c r="I96" s="37"/>
      <c r="J96" s="36"/>
      <c r="K96" s="37"/>
      <c r="L96" s="36"/>
      <c r="M96" s="37"/>
      <c r="N96" s="36"/>
      <c r="O96" s="37"/>
      <c r="P96" s="36"/>
      <c r="Q96" s="37"/>
      <c r="R96" s="36"/>
      <c r="S96" s="37"/>
      <c r="T96" s="36"/>
      <c r="U96" s="37"/>
      <c r="V96" s="36"/>
      <c r="W96" s="37"/>
      <c r="X96" s="36"/>
      <c r="Y96" s="37"/>
      <c r="Z96" s="36"/>
      <c r="AA96" s="38"/>
      <c r="AB96" s="8">
        <f t="shared" si="46"/>
        <v>0</v>
      </c>
      <c r="AC96" s="8">
        <f t="shared" si="47"/>
        <v>0</v>
      </c>
      <c r="AD96" s="8">
        <f t="shared" si="48"/>
        <v>0</v>
      </c>
      <c r="AE96" s="8">
        <f t="shared" si="49"/>
        <v>0</v>
      </c>
    </row>
    <row r="97" spans="1:31" ht="30">
      <c r="A97" s="79"/>
      <c r="B97" s="40" t="s">
        <v>61</v>
      </c>
      <c r="C97" s="24">
        <v>218674</v>
      </c>
      <c r="D97" s="56">
        <v>150</v>
      </c>
      <c r="E97" s="26">
        <v>32801.1</v>
      </c>
      <c r="F97" s="27">
        <f>D97-H97-J97-L97-N97-P97-R97-T97-V97-X97-Z97</f>
        <v>20</v>
      </c>
      <c r="G97" s="24">
        <f>E97-I97-K97-M97-O97-Q97-S97-U97-W97-Y97-AA97</f>
        <v>4373.499999999987</v>
      </c>
      <c r="H97" s="27">
        <f t="shared" si="30"/>
        <v>13</v>
      </c>
      <c r="I97" s="24">
        <f t="shared" si="31"/>
        <v>2842.76</v>
      </c>
      <c r="J97" s="27">
        <f t="shared" si="32"/>
        <v>13</v>
      </c>
      <c r="K97" s="24">
        <f t="shared" si="33"/>
        <v>2842.76</v>
      </c>
      <c r="L97" s="27">
        <f t="shared" si="34"/>
        <v>13</v>
      </c>
      <c r="M97" s="24">
        <f t="shared" si="35"/>
        <v>2842.76</v>
      </c>
      <c r="N97" s="27">
        <f t="shared" si="36"/>
        <v>13</v>
      </c>
      <c r="O97" s="24">
        <f t="shared" si="37"/>
        <v>2842.76</v>
      </c>
      <c r="P97" s="27">
        <f t="shared" si="51"/>
        <v>13</v>
      </c>
      <c r="Q97" s="24">
        <f t="shared" si="38"/>
        <v>2842.76</v>
      </c>
      <c r="R97" s="27">
        <f t="shared" si="52"/>
        <v>13</v>
      </c>
      <c r="S97" s="24">
        <f t="shared" si="39"/>
        <v>2842.76</v>
      </c>
      <c r="T97" s="27">
        <f t="shared" si="40"/>
        <v>13</v>
      </c>
      <c r="U97" s="24">
        <f t="shared" si="41"/>
        <v>2842.76</v>
      </c>
      <c r="V97" s="27">
        <f t="shared" si="42"/>
        <v>13</v>
      </c>
      <c r="W97" s="24">
        <f t="shared" si="43"/>
        <v>2842.76</v>
      </c>
      <c r="X97" s="27">
        <f t="shared" si="44"/>
        <v>13</v>
      </c>
      <c r="Y97" s="24">
        <f t="shared" si="53"/>
        <v>2842.76</v>
      </c>
      <c r="Z97" s="27">
        <f t="shared" si="45"/>
        <v>13</v>
      </c>
      <c r="AA97" s="24">
        <f t="shared" si="54"/>
        <v>2842.76</v>
      </c>
      <c r="AB97" s="8">
        <f t="shared" si="46"/>
        <v>150</v>
      </c>
      <c r="AC97" s="8">
        <f t="shared" si="47"/>
        <v>32801.1</v>
      </c>
      <c r="AD97" s="8">
        <f t="shared" si="48"/>
        <v>0</v>
      </c>
      <c r="AE97" s="8">
        <f t="shared" si="49"/>
        <v>0</v>
      </c>
    </row>
    <row r="98" spans="1:256" s="51" customFormat="1" ht="40.5" customHeight="1">
      <c r="A98" s="89" t="s">
        <v>72</v>
      </c>
      <c r="B98" s="93"/>
      <c r="C98" s="61"/>
      <c r="D98" s="62">
        <f aca="true" t="shared" si="58" ref="D98:AA98">SUM(D99:D103)</f>
        <v>418</v>
      </c>
      <c r="E98" s="63">
        <f t="shared" si="58"/>
        <v>67608.8</v>
      </c>
      <c r="F98" s="62">
        <f t="shared" si="58"/>
        <v>68</v>
      </c>
      <c r="G98" s="63">
        <f t="shared" si="58"/>
        <v>10648.100000000002</v>
      </c>
      <c r="H98" s="62">
        <f t="shared" si="58"/>
        <v>35</v>
      </c>
      <c r="I98" s="63">
        <f t="shared" si="58"/>
        <v>5696.07</v>
      </c>
      <c r="J98" s="62">
        <f t="shared" si="58"/>
        <v>35</v>
      </c>
      <c r="K98" s="63">
        <f t="shared" si="58"/>
        <v>5696.07</v>
      </c>
      <c r="L98" s="62">
        <f t="shared" si="58"/>
        <v>35</v>
      </c>
      <c r="M98" s="63">
        <f t="shared" si="58"/>
        <v>5696.07</v>
      </c>
      <c r="N98" s="62">
        <f t="shared" si="58"/>
        <v>35</v>
      </c>
      <c r="O98" s="63">
        <f t="shared" si="58"/>
        <v>5696.07</v>
      </c>
      <c r="P98" s="62">
        <f t="shared" si="58"/>
        <v>35</v>
      </c>
      <c r="Q98" s="63">
        <f t="shared" si="58"/>
        <v>5696.07</v>
      </c>
      <c r="R98" s="62">
        <f t="shared" si="58"/>
        <v>35</v>
      </c>
      <c r="S98" s="63">
        <f t="shared" si="58"/>
        <v>5696.07</v>
      </c>
      <c r="T98" s="62">
        <f t="shared" si="58"/>
        <v>35</v>
      </c>
      <c r="U98" s="63">
        <f t="shared" si="58"/>
        <v>5696.07</v>
      </c>
      <c r="V98" s="62">
        <f t="shared" si="58"/>
        <v>35</v>
      </c>
      <c r="W98" s="63">
        <f t="shared" si="58"/>
        <v>5696.07</v>
      </c>
      <c r="X98" s="62">
        <f t="shared" si="58"/>
        <v>35</v>
      </c>
      <c r="Y98" s="63">
        <f t="shared" si="58"/>
        <v>5696.07</v>
      </c>
      <c r="Z98" s="62">
        <f t="shared" si="58"/>
        <v>35</v>
      </c>
      <c r="AA98" s="63">
        <f t="shared" si="58"/>
        <v>5696.07</v>
      </c>
      <c r="AB98" s="8">
        <f aca="true" t="shared" si="59" ref="AB98:AB104">F98+H98+J98+L98+N98+P98+R98+T98+V98+X98+Z98</f>
        <v>418</v>
      </c>
      <c r="AC98" s="8">
        <f>SUM(AC99:AC103)</f>
        <v>67608.8</v>
      </c>
      <c r="AD98" s="8">
        <f aca="true" t="shared" si="60" ref="AD98:AE104">AB98-D98</f>
        <v>0</v>
      </c>
      <c r="AE98" s="8">
        <f t="shared" si="60"/>
        <v>0</v>
      </c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31" ht="57.75">
      <c r="A99" s="79"/>
      <c r="B99" s="4" t="s">
        <v>82</v>
      </c>
      <c r="C99" s="37"/>
      <c r="D99" s="60"/>
      <c r="E99" s="35"/>
      <c r="F99" s="36"/>
      <c r="G99" s="37"/>
      <c r="H99" s="36"/>
      <c r="I99" s="37"/>
      <c r="J99" s="36"/>
      <c r="K99" s="37"/>
      <c r="L99" s="36"/>
      <c r="M99" s="37"/>
      <c r="N99" s="36"/>
      <c r="O99" s="37"/>
      <c r="P99" s="36"/>
      <c r="Q99" s="37"/>
      <c r="R99" s="36"/>
      <c r="S99" s="37"/>
      <c r="T99" s="36"/>
      <c r="U99" s="37"/>
      <c r="V99" s="36"/>
      <c r="W99" s="37"/>
      <c r="X99" s="36"/>
      <c r="Y99" s="37"/>
      <c r="Z99" s="36"/>
      <c r="AA99" s="38"/>
      <c r="AB99" s="8">
        <f t="shared" si="59"/>
        <v>0</v>
      </c>
      <c r="AC99" s="8">
        <f>G99+I99+K99+M99+O99+Q99+S99+U99+W99+Y99+AA99</f>
        <v>0</v>
      </c>
      <c r="AD99" s="8">
        <f t="shared" si="60"/>
        <v>0</v>
      </c>
      <c r="AE99" s="8">
        <f t="shared" si="60"/>
        <v>0</v>
      </c>
    </row>
    <row r="100" spans="1:31" ht="30">
      <c r="A100" s="79"/>
      <c r="B100" s="40" t="s">
        <v>61</v>
      </c>
      <c r="C100" s="24">
        <v>218674</v>
      </c>
      <c r="D100" s="56">
        <v>47</v>
      </c>
      <c r="E100" s="64">
        <v>10277.7</v>
      </c>
      <c r="F100" s="27">
        <f aca="true" t="shared" si="61" ref="F100:G103">D100-H100-J100-L100-N100-P100-R100-T100-V100-X100-Z100</f>
        <v>7</v>
      </c>
      <c r="G100" s="24">
        <f t="shared" si="61"/>
        <v>1530.7000000000005</v>
      </c>
      <c r="H100" s="27">
        <f>ROUND($D100/12,0)</f>
        <v>4</v>
      </c>
      <c r="I100" s="24">
        <f>ROUND(H100*$C100/1000,2)</f>
        <v>874.7</v>
      </c>
      <c r="J100" s="27">
        <f>ROUND($D100/12,0)</f>
        <v>4</v>
      </c>
      <c r="K100" s="24">
        <f>ROUND(J100*$C100/1000,2)</f>
        <v>874.7</v>
      </c>
      <c r="L100" s="27">
        <f>ROUND($D100/12,0)</f>
        <v>4</v>
      </c>
      <c r="M100" s="24">
        <f>ROUND(L100*$C100/1000,2)</f>
        <v>874.7</v>
      </c>
      <c r="N100" s="27">
        <f>ROUND($D100/12,0)</f>
        <v>4</v>
      </c>
      <c r="O100" s="24">
        <f>ROUND(N100*$C100/1000,2)</f>
        <v>874.7</v>
      </c>
      <c r="P100" s="27">
        <f>ROUND($D100/12,0)</f>
        <v>4</v>
      </c>
      <c r="Q100" s="24">
        <f>ROUND(P100*$C100/1000,2)</f>
        <v>874.7</v>
      </c>
      <c r="R100" s="27">
        <f>ROUND($D100/12,0)</f>
        <v>4</v>
      </c>
      <c r="S100" s="24">
        <f>ROUND(R100*$C100/1000,2)</f>
        <v>874.7</v>
      </c>
      <c r="T100" s="27">
        <f>ROUND($D100/12,0)</f>
        <v>4</v>
      </c>
      <c r="U100" s="24">
        <f>ROUND(T100*$C100/1000,2)</f>
        <v>874.7</v>
      </c>
      <c r="V100" s="27">
        <f>ROUND($D100/12,0)</f>
        <v>4</v>
      </c>
      <c r="W100" s="24">
        <f>ROUND(V100*$C100/1000,2)</f>
        <v>874.7</v>
      </c>
      <c r="X100" s="27">
        <f>ROUND($D100/12,0)</f>
        <v>4</v>
      </c>
      <c r="Y100" s="24">
        <f>ROUND(X100*$C100/1000,2)</f>
        <v>874.7</v>
      </c>
      <c r="Z100" s="27">
        <f>ROUND($D100/12,0)</f>
        <v>4</v>
      </c>
      <c r="AA100" s="24">
        <f>ROUND(Z100*$C100/1000,2)</f>
        <v>874.7</v>
      </c>
      <c r="AB100" s="8">
        <f t="shared" si="59"/>
        <v>47</v>
      </c>
      <c r="AC100" s="8">
        <f>G100+I100+K100+M100+O100+Q100+S100+U100+W100+Y100+AA100</f>
        <v>10277.7</v>
      </c>
      <c r="AD100" s="8">
        <f t="shared" si="60"/>
        <v>0</v>
      </c>
      <c r="AE100" s="8">
        <f t="shared" si="60"/>
        <v>0</v>
      </c>
    </row>
    <row r="101" spans="1:31" ht="90">
      <c r="A101" s="79"/>
      <c r="B101" s="7" t="s">
        <v>62</v>
      </c>
      <c r="C101" s="9">
        <v>218727.84</v>
      </c>
      <c r="D101" s="54">
        <v>200</v>
      </c>
      <c r="E101" s="65">
        <v>43745.6</v>
      </c>
      <c r="F101" s="27">
        <f t="shared" si="61"/>
        <v>30</v>
      </c>
      <c r="G101" s="24">
        <f t="shared" si="61"/>
        <v>6561.900000000001</v>
      </c>
      <c r="H101" s="27">
        <f>ROUND($D101/12,0)</f>
        <v>17</v>
      </c>
      <c r="I101" s="24">
        <f>ROUND(H101*$C101/1000,2)</f>
        <v>3718.37</v>
      </c>
      <c r="J101" s="27">
        <f>ROUND($D101/12,0)</f>
        <v>17</v>
      </c>
      <c r="K101" s="24">
        <f>ROUND(J101*$C101/1000,2)</f>
        <v>3718.37</v>
      </c>
      <c r="L101" s="27">
        <f>ROUND($D101/12,0)</f>
        <v>17</v>
      </c>
      <c r="M101" s="24">
        <f>ROUND(L101*$C101/1000,2)</f>
        <v>3718.37</v>
      </c>
      <c r="N101" s="27">
        <f>ROUND($D101/12,0)</f>
        <v>17</v>
      </c>
      <c r="O101" s="24">
        <f>ROUND(N101*$C101/1000,2)</f>
        <v>3718.37</v>
      </c>
      <c r="P101" s="27">
        <f>ROUND($D101/12,0)</f>
        <v>17</v>
      </c>
      <c r="Q101" s="24">
        <f>ROUND(P101*$C101/1000,2)</f>
        <v>3718.37</v>
      </c>
      <c r="R101" s="27">
        <f>ROUND($D101/12,0)</f>
        <v>17</v>
      </c>
      <c r="S101" s="24">
        <f>ROUND(R101*$C101/1000,2)</f>
        <v>3718.37</v>
      </c>
      <c r="T101" s="27">
        <f>ROUND($D101/12,0)</f>
        <v>17</v>
      </c>
      <c r="U101" s="24">
        <f>ROUND(T101*$C101/1000,2)</f>
        <v>3718.37</v>
      </c>
      <c r="V101" s="27">
        <f>ROUND($D101/12,0)</f>
        <v>17</v>
      </c>
      <c r="W101" s="24">
        <f>ROUND(V101*$C101/1000,2)</f>
        <v>3718.37</v>
      </c>
      <c r="X101" s="27">
        <f>ROUND($D101/12,0)</f>
        <v>17</v>
      </c>
      <c r="Y101" s="24">
        <f>ROUND(X101*$C101/1000,2)</f>
        <v>3718.37</v>
      </c>
      <c r="Z101" s="27">
        <f>ROUND($D101/12,0)</f>
        <v>17</v>
      </c>
      <c r="AA101" s="24">
        <f>ROUND(Z101*$C101/1000,2)</f>
        <v>3718.37</v>
      </c>
      <c r="AB101" s="8">
        <f t="shared" si="59"/>
        <v>200</v>
      </c>
      <c r="AC101" s="8">
        <f>G101+I101+K101+M101+O101+Q101+S101+U101+W101+Y101+AA101</f>
        <v>43745.6</v>
      </c>
      <c r="AD101" s="8">
        <f t="shared" si="60"/>
        <v>0</v>
      </c>
      <c r="AE101" s="8">
        <f t="shared" si="60"/>
        <v>0</v>
      </c>
    </row>
    <row r="102" spans="1:31" ht="30">
      <c r="A102" s="79"/>
      <c r="B102" s="10" t="s">
        <v>63</v>
      </c>
      <c r="C102" s="9">
        <v>50500</v>
      </c>
      <c r="D102" s="54">
        <v>71</v>
      </c>
      <c r="E102" s="65">
        <v>3585.5</v>
      </c>
      <c r="F102" s="27">
        <f t="shared" si="61"/>
        <v>11</v>
      </c>
      <c r="G102" s="24">
        <f t="shared" si="61"/>
        <v>555.5</v>
      </c>
      <c r="H102" s="27">
        <f>ROUND($D102/12,0)</f>
        <v>6</v>
      </c>
      <c r="I102" s="24">
        <f>ROUND(H102*$C102/1000,2)</f>
        <v>303</v>
      </c>
      <c r="J102" s="27">
        <f>ROUND($D102/12,0)</f>
        <v>6</v>
      </c>
      <c r="K102" s="24">
        <f>ROUND(J102*$C102/1000,2)</f>
        <v>303</v>
      </c>
      <c r="L102" s="27">
        <f>ROUND($D102/12,0)</f>
        <v>6</v>
      </c>
      <c r="M102" s="24">
        <f>ROUND(L102*$C102/1000,2)</f>
        <v>303</v>
      </c>
      <c r="N102" s="27">
        <f>ROUND($D102/12,0)</f>
        <v>6</v>
      </c>
      <c r="O102" s="24">
        <f>ROUND(N102*$C102/1000,2)</f>
        <v>303</v>
      </c>
      <c r="P102" s="27">
        <f>ROUND($D102/12,0)</f>
        <v>6</v>
      </c>
      <c r="Q102" s="24">
        <f>ROUND(P102*$C102/1000,2)</f>
        <v>303</v>
      </c>
      <c r="R102" s="27">
        <f>ROUND($D102/12,0)</f>
        <v>6</v>
      </c>
      <c r="S102" s="24">
        <f>ROUND(R102*$C102/1000,2)</f>
        <v>303</v>
      </c>
      <c r="T102" s="27">
        <f>ROUND($D102/12,0)</f>
        <v>6</v>
      </c>
      <c r="U102" s="24">
        <f>ROUND(T102*$C102/1000,2)</f>
        <v>303</v>
      </c>
      <c r="V102" s="27">
        <f>ROUND($D102/12,0)</f>
        <v>6</v>
      </c>
      <c r="W102" s="24">
        <f>ROUND(V102*$C102/1000,2)</f>
        <v>303</v>
      </c>
      <c r="X102" s="27">
        <f>ROUND($D102/12,0)</f>
        <v>6</v>
      </c>
      <c r="Y102" s="24">
        <f>ROUND(X102*$C102/1000,2)</f>
        <v>303</v>
      </c>
      <c r="Z102" s="27">
        <f>ROUND($D102/12,0)</f>
        <v>6</v>
      </c>
      <c r="AA102" s="24">
        <f>ROUND(Z102*$C102/1000,2)</f>
        <v>303</v>
      </c>
      <c r="AB102" s="8">
        <f t="shared" si="59"/>
        <v>71</v>
      </c>
      <c r="AC102" s="8">
        <f>G102+I102+K102+M102+O102+Q102+S102+U102+W102+Y102+AA102</f>
        <v>3585.5</v>
      </c>
      <c r="AD102" s="8">
        <f t="shared" si="60"/>
        <v>0</v>
      </c>
      <c r="AE102" s="8">
        <f t="shared" si="60"/>
        <v>0</v>
      </c>
    </row>
    <row r="103" spans="1:31" ht="30">
      <c r="A103" s="79"/>
      <c r="B103" s="5" t="s">
        <v>64</v>
      </c>
      <c r="C103" s="9">
        <v>100000</v>
      </c>
      <c r="D103" s="54">
        <v>100</v>
      </c>
      <c r="E103" s="65">
        <v>10000</v>
      </c>
      <c r="F103" s="27">
        <f t="shared" si="61"/>
        <v>20</v>
      </c>
      <c r="G103" s="24">
        <f t="shared" si="61"/>
        <v>2000</v>
      </c>
      <c r="H103" s="27">
        <f>ROUND($D103/12,0)</f>
        <v>8</v>
      </c>
      <c r="I103" s="24">
        <f>ROUND(H103*$C103/1000,2)</f>
        <v>800</v>
      </c>
      <c r="J103" s="27">
        <f>ROUND($D103/12,0)</f>
        <v>8</v>
      </c>
      <c r="K103" s="24">
        <f>ROUND(J103*$C103/1000,2)</f>
        <v>800</v>
      </c>
      <c r="L103" s="27">
        <f>ROUND($D103/12,0)</f>
        <v>8</v>
      </c>
      <c r="M103" s="24">
        <f>ROUND(L103*$C103/1000,2)</f>
        <v>800</v>
      </c>
      <c r="N103" s="27">
        <f>ROUND($D103/12,0)</f>
        <v>8</v>
      </c>
      <c r="O103" s="24">
        <f>ROUND(N103*$C103/1000,2)</f>
        <v>800</v>
      </c>
      <c r="P103" s="27">
        <f>ROUND($D103/12,0)</f>
        <v>8</v>
      </c>
      <c r="Q103" s="24">
        <f>ROUND(P103*$C103/1000,2)</f>
        <v>800</v>
      </c>
      <c r="R103" s="27">
        <f>ROUND($D103/12,0)</f>
        <v>8</v>
      </c>
      <c r="S103" s="24">
        <f>ROUND(R103*$C103/1000,2)</f>
        <v>800</v>
      </c>
      <c r="T103" s="27">
        <f>ROUND($D103/12,0)</f>
        <v>8</v>
      </c>
      <c r="U103" s="24">
        <f>ROUND(T103*$C103/1000,2)</f>
        <v>800</v>
      </c>
      <c r="V103" s="27">
        <f>ROUND($D103/12,0)</f>
        <v>8</v>
      </c>
      <c r="W103" s="24">
        <f>ROUND(V103*$C103/1000,2)</f>
        <v>800</v>
      </c>
      <c r="X103" s="27">
        <f>ROUND($D103/12,0)</f>
        <v>8</v>
      </c>
      <c r="Y103" s="24">
        <f>ROUND(X103*$C103/1000,2)</f>
        <v>800</v>
      </c>
      <c r="Z103" s="27">
        <f>ROUND($D103/12,0)</f>
        <v>8</v>
      </c>
      <c r="AA103" s="24">
        <f>ROUND(Z103*$C103/1000,2)</f>
        <v>800</v>
      </c>
      <c r="AB103" s="8">
        <f t="shared" si="59"/>
        <v>100</v>
      </c>
      <c r="AC103" s="8">
        <f>G103+I103+K103+M103+O103+Q103+S103+U103+W103+Y103+AA103</f>
        <v>10000</v>
      </c>
      <c r="AD103" s="8">
        <f t="shared" si="60"/>
        <v>0</v>
      </c>
      <c r="AE103" s="8">
        <f t="shared" si="60"/>
        <v>0</v>
      </c>
    </row>
    <row r="104" spans="1:256" s="51" customFormat="1" ht="40.5" customHeight="1">
      <c r="A104" s="89" t="s">
        <v>84</v>
      </c>
      <c r="B104" s="93"/>
      <c r="C104" s="50"/>
      <c r="D104" s="62">
        <f aca="true" t="shared" si="62" ref="D104:AA104">SUM(D105:D110)</f>
        <v>168</v>
      </c>
      <c r="E104" s="63">
        <f t="shared" si="62"/>
        <v>13726.8</v>
      </c>
      <c r="F104" s="62">
        <f t="shared" si="62"/>
        <v>28</v>
      </c>
      <c r="G104" s="63">
        <f t="shared" si="62"/>
        <v>2717.3999999999996</v>
      </c>
      <c r="H104" s="62">
        <f t="shared" si="62"/>
        <v>14</v>
      </c>
      <c r="I104" s="63">
        <f t="shared" si="62"/>
        <v>1100.94</v>
      </c>
      <c r="J104" s="62">
        <f t="shared" si="62"/>
        <v>14</v>
      </c>
      <c r="K104" s="63">
        <f t="shared" si="62"/>
        <v>1100.94</v>
      </c>
      <c r="L104" s="62">
        <f t="shared" si="62"/>
        <v>14</v>
      </c>
      <c r="M104" s="63">
        <f t="shared" si="62"/>
        <v>1100.94</v>
      </c>
      <c r="N104" s="62">
        <f t="shared" si="62"/>
        <v>14</v>
      </c>
      <c r="O104" s="63">
        <f t="shared" si="62"/>
        <v>1100.94</v>
      </c>
      <c r="P104" s="62">
        <f t="shared" si="62"/>
        <v>14</v>
      </c>
      <c r="Q104" s="63">
        <f t="shared" si="62"/>
        <v>1100.94</v>
      </c>
      <c r="R104" s="62">
        <f t="shared" si="62"/>
        <v>14</v>
      </c>
      <c r="S104" s="63">
        <f t="shared" si="62"/>
        <v>1100.94</v>
      </c>
      <c r="T104" s="62">
        <f t="shared" si="62"/>
        <v>14</v>
      </c>
      <c r="U104" s="63">
        <f t="shared" si="62"/>
        <v>1100.94</v>
      </c>
      <c r="V104" s="62">
        <f t="shared" si="62"/>
        <v>14</v>
      </c>
      <c r="W104" s="63">
        <f t="shared" si="62"/>
        <v>1100.94</v>
      </c>
      <c r="X104" s="62">
        <f t="shared" si="62"/>
        <v>14</v>
      </c>
      <c r="Y104" s="63">
        <f t="shared" si="62"/>
        <v>1100.94</v>
      </c>
      <c r="Z104" s="62">
        <f t="shared" si="62"/>
        <v>14</v>
      </c>
      <c r="AA104" s="63">
        <f t="shared" si="62"/>
        <v>1100.94</v>
      </c>
      <c r="AB104" s="8">
        <f t="shared" si="59"/>
        <v>168</v>
      </c>
      <c r="AC104" s="8">
        <f>SUM(AC105:AC110)</f>
        <v>13726.8</v>
      </c>
      <c r="AD104" s="8">
        <f t="shared" si="60"/>
        <v>0</v>
      </c>
      <c r="AE104" s="8">
        <f t="shared" si="60"/>
        <v>0</v>
      </c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31" ht="27.75" customHeight="1">
      <c r="A105" s="79"/>
      <c r="B105" s="2" t="s">
        <v>80</v>
      </c>
      <c r="C105" s="37"/>
      <c r="D105" s="68"/>
      <c r="E105" s="35"/>
      <c r="F105" s="36"/>
      <c r="G105" s="37"/>
      <c r="H105" s="36"/>
      <c r="I105" s="37"/>
      <c r="J105" s="36"/>
      <c r="K105" s="37"/>
      <c r="L105" s="36"/>
      <c r="M105" s="37"/>
      <c r="N105" s="36"/>
      <c r="O105" s="37"/>
      <c r="P105" s="36"/>
      <c r="Q105" s="37"/>
      <c r="R105" s="36"/>
      <c r="S105" s="37"/>
      <c r="T105" s="36"/>
      <c r="U105" s="37"/>
      <c r="V105" s="36"/>
      <c r="W105" s="37"/>
      <c r="X105" s="36"/>
      <c r="Y105" s="37"/>
      <c r="Z105" s="36"/>
      <c r="AA105" s="38"/>
      <c r="AB105" s="8">
        <f aca="true" t="shared" si="63" ref="AB105:AB110">F105+H105+J105+L105+N105+P105+R105+T105+V105+X105+Z105</f>
        <v>0</v>
      </c>
      <c r="AC105" s="8">
        <f aca="true" t="shared" si="64" ref="AC105:AC110">G105+I105+K105+M105+O105+Q105+S105+U105+W105+Y105+AA105</f>
        <v>0</v>
      </c>
      <c r="AD105" s="8">
        <f aca="true" t="shared" si="65" ref="AD105:AD110">AB105-D105</f>
        <v>0</v>
      </c>
      <c r="AE105" s="8">
        <f aca="true" t="shared" si="66" ref="AE105:AE110">AC105-E105</f>
        <v>0</v>
      </c>
    </row>
    <row r="106" spans="1:31" ht="60">
      <c r="A106" s="79"/>
      <c r="B106" s="69" t="s">
        <v>58</v>
      </c>
      <c r="C106" s="44">
        <v>39606.17</v>
      </c>
      <c r="D106" s="70">
        <v>23</v>
      </c>
      <c r="E106" s="46">
        <v>910.9000000000001</v>
      </c>
      <c r="F106" s="47">
        <f>D106-H106-J106-L106-N106-P106-R106-T106-V106-X106-Z106</f>
        <v>3</v>
      </c>
      <c r="G106" s="44">
        <f>E106-I106-K106-M106-O106-Q106-S106-U106-W106-Y106-AA106</f>
        <v>118.8</v>
      </c>
      <c r="H106" s="47">
        <f>ROUND($D106/12,0)</f>
        <v>2</v>
      </c>
      <c r="I106" s="44">
        <f>ROUND(H106*$C106/1000,2)</f>
        <v>79.21</v>
      </c>
      <c r="J106" s="47">
        <f>ROUND($D106/12,0)</f>
        <v>2</v>
      </c>
      <c r="K106" s="44">
        <f>ROUND(J106*$C106/1000,2)</f>
        <v>79.21</v>
      </c>
      <c r="L106" s="47">
        <f>ROUND($D106/12,0)</f>
        <v>2</v>
      </c>
      <c r="M106" s="44">
        <f>ROUND(L106*$C106/1000,2)</f>
        <v>79.21</v>
      </c>
      <c r="N106" s="47">
        <f>ROUND($D106/12,0)</f>
        <v>2</v>
      </c>
      <c r="O106" s="44">
        <f>ROUND(N106*$C106/1000,2)</f>
        <v>79.21</v>
      </c>
      <c r="P106" s="47">
        <f>ROUND($D106/12,0)</f>
        <v>2</v>
      </c>
      <c r="Q106" s="44">
        <f>ROUND(P106*$C106/1000,2)</f>
        <v>79.21</v>
      </c>
      <c r="R106" s="47">
        <f>ROUND($D106/12,0)</f>
        <v>2</v>
      </c>
      <c r="S106" s="44">
        <f>ROUND(R106*$C106/1000,2)</f>
        <v>79.21</v>
      </c>
      <c r="T106" s="47">
        <f>ROUND($D106/12,0)</f>
        <v>2</v>
      </c>
      <c r="U106" s="44">
        <f>ROUND(T106*$C106/1000,2)</f>
        <v>79.21</v>
      </c>
      <c r="V106" s="47">
        <f>ROUND($D106/12,0)</f>
        <v>2</v>
      </c>
      <c r="W106" s="44">
        <f>ROUND(V106*$C106/1000,2)</f>
        <v>79.21</v>
      </c>
      <c r="X106" s="47">
        <f>ROUND($D106/12,0)</f>
        <v>2</v>
      </c>
      <c r="Y106" s="44">
        <f>ROUND(X106*$C106/1000,2)</f>
        <v>79.21</v>
      </c>
      <c r="Z106" s="47">
        <f>ROUND($D106/12,0)</f>
        <v>2</v>
      </c>
      <c r="AA106" s="44">
        <f>ROUND(Z106*$C106/1000,2)</f>
        <v>79.21</v>
      </c>
      <c r="AB106" s="8">
        <f t="shared" si="63"/>
        <v>23</v>
      </c>
      <c r="AC106" s="8">
        <f t="shared" si="64"/>
        <v>910.9000000000001</v>
      </c>
      <c r="AD106" s="8">
        <f t="shared" si="65"/>
        <v>0</v>
      </c>
      <c r="AE106" s="8">
        <f t="shared" si="66"/>
        <v>0</v>
      </c>
    </row>
    <row r="107" spans="1:31" ht="57.75">
      <c r="A107" s="79"/>
      <c r="B107" s="4" t="s">
        <v>82</v>
      </c>
      <c r="C107" s="37"/>
      <c r="D107" s="60"/>
      <c r="E107" s="35"/>
      <c r="F107" s="36"/>
      <c r="G107" s="37"/>
      <c r="H107" s="36"/>
      <c r="I107" s="37"/>
      <c r="J107" s="36"/>
      <c r="K107" s="37"/>
      <c r="L107" s="36"/>
      <c r="M107" s="37"/>
      <c r="N107" s="36"/>
      <c r="O107" s="37"/>
      <c r="P107" s="36"/>
      <c r="Q107" s="37"/>
      <c r="R107" s="36"/>
      <c r="S107" s="37"/>
      <c r="T107" s="36"/>
      <c r="U107" s="37"/>
      <c r="V107" s="36"/>
      <c r="W107" s="37"/>
      <c r="X107" s="36"/>
      <c r="Y107" s="37"/>
      <c r="Z107" s="36"/>
      <c r="AA107" s="38"/>
      <c r="AB107" s="8">
        <f t="shared" si="63"/>
        <v>0</v>
      </c>
      <c r="AC107" s="8">
        <f t="shared" si="64"/>
        <v>0</v>
      </c>
      <c r="AD107" s="8">
        <f t="shared" si="65"/>
        <v>0</v>
      </c>
      <c r="AE107" s="8">
        <f t="shared" si="66"/>
        <v>0</v>
      </c>
    </row>
    <row r="108" spans="1:31" ht="90">
      <c r="A108" s="79"/>
      <c r="B108" s="71" t="s">
        <v>62</v>
      </c>
      <c r="C108" s="24">
        <v>218727.84</v>
      </c>
      <c r="D108" s="56">
        <v>15</v>
      </c>
      <c r="E108" s="26">
        <v>3280.8999999999996</v>
      </c>
      <c r="F108" s="27">
        <f aca="true" t="shared" si="67" ref="F108:G110">D108-H108-J108-L108-N108-P108-R108-T108-V108-X108-Z108</f>
        <v>5</v>
      </c>
      <c r="G108" s="24">
        <f t="shared" si="67"/>
        <v>1093.5999999999995</v>
      </c>
      <c r="H108" s="27">
        <f>ROUND($D108/12,0)</f>
        <v>1</v>
      </c>
      <c r="I108" s="24">
        <f>ROUND(H108*$C108/1000,2)</f>
        <v>218.73</v>
      </c>
      <c r="J108" s="27">
        <f>ROUND($D108/12,0)</f>
        <v>1</v>
      </c>
      <c r="K108" s="24">
        <f>ROUND(J108*$C108/1000,2)</f>
        <v>218.73</v>
      </c>
      <c r="L108" s="27">
        <f>ROUND($D108/12,0)</f>
        <v>1</v>
      </c>
      <c r="M108" s="24">
        <f>ROUND(L108*$C108/1000,2)</f>
        <v>218.73</v>
      </c>
      <c r="N108" s="27">
        <f>ROUND($D108/12,0)</f>
        <v>1</v>
      </c>
      <c r="O108" s="24">
        <f>ROUND(N108*$C108/1000,2)</f>
        <v>218.73</v>
      </c>
      <c r="P108" s="27">
        <f>ROUND($D108/12,0)</f>
        <v>1</v>
      </c>
      <c r="Q108" s="24">
        <f>ROUND(P108*$C108/1000,2)</f>
        <v>218.73</v>
      </c>
      <c r="R108" s="27">
        <f>ROUND($D108/12,0)</f>
        <v>1</v>
      </c>
      <c r="S108" s="24">
        <f>ROUND(R108*$C108/1000,2)</f>
        <v>218.73</v>
      </c>
      <c r="T108" s="27">
        <f>ROUND($D108/12,0)</f>
        <v>1</v>
      </c>
      <c r="U108" s="24">
        <f>ROUND(T108*$C108/1000,2)</f>
        <v>218.73</v>
      </c>
      <c r="V108" s="27">
        <f>ROUND($D108/12,0)</f>
        <v>1</v>
      </c>
      <c r="W108" s="24">
        <f>ROUND(V108*$C108/1000,2)</f>
        <v>218.73</v>
      </c>
      <c r="X108" s="27">
        <f>ROUND($D108/12,0)</f>
        <v>1</v>
      </c>
      <c r="Y108" s="24">
        <f>ROUND(X108*$C108/1000,2)</f>
        <v>218.73</v>
      </c>
      <c r="Z108" s="27">
        <f>ROUND($D108/12,0)</f>
        <v>1</v>
      </c>
      <c r="AA108" s="24">
        <f>ROUND(Z108*$C108/1000,2)</f>
        <v>218.73</v>
      </c>
      <c r="AB108" s="8">
        <f t="shared" si="63"/>
        <v>15</v>
      </c>
      <c r="AC108" s="8">
        <f t="shared" si="64"/>
        <v>3280.8999999999996</v>
      </c>
      <c r="AD108" s="8">
        <f t="shared" si="65"/>
        <v>0</v>
      </c>
      <c r="AE108" s="8">
        <f t="shared" si="66"/>
        <v>0</v>
      </c>
    </row>
    <row r="109" spans="1:31" ht="30">
      <c r="A109" s="79"/>
      <c r="B109" s="10" t="s">
        <v>63</v>
      </c>
      <c r="C109" s="9">
        <v>50500</v>
      </c>
      <c r="D109" s="54">
        <v>70</v>
      </c>
      <c r="E109" s="23">
        <v>3535</v>
      </c>
      <c r="F109" s="27">
        <f t="shared" si="67"/>
        <v>10</v>
      </c>
      <c r="G109" s="24">
        <f t="shared" si="67"/>
        <v>505</v>
      </c>
      <c r="H109" s="27">
        <f>ROUND($D109/12,0)</f>
        <v>6</v>
      </c>
      <c r="I109" s="24">
        <f>ROUND(H109*$C109/1000,2)</f>
        <v>303</v>
      </c>
      <c r="J109" s="27">
        <f>ROUND($D109/12,0)</f>
        <v>6</v>
      </c>
      <c r="K109" s="24">
        <f>ROUND(J109*$C109/1000,2)</f>
        <v>303</v>
      </c>
      <c r="L109" s="27">
        <f>ROUND($D109/12,0)</f>
        <v>6</v>
      </c>
      <c r="M109" s="24">
        <f>ROUND(L109*$C109/1000,2)</f>
        <v>303</v>
      </c>
      <c r="N109" s="27">
        <f>ROUND($D109/12,0)</f>
        <v>6</v>
      </c>
      <c r="O109" s="24">
        <f>ROUND(N109*$C109/1000,2)</f>
        <v>303</v>
      </c>
      <c r="P109" s="27">
        <f>ROUND($D109/12,0)</f>
        <v>6</v>
      </c>
      <c r="Q109" s="24">
        <f>ROUND(P109*$C109/1000,2)</f>
        <v>303</v>
      </c>
      <c r="R109" s="27">
        <f>ROUND($D109/12,0)</f>
        <v>6</v>
      </c>
      <c r="S109" s="24">
        <f>ROUND(R109*$C109/1000,2)</f>
        <v>303</v>
      </c>
      <c r="T109" s="27">
        <f>ROUND($D109/12,0)</f>
        <v>6</v>
      </c>
      <c r="U109" s="24">
        <f>ROUND(T109*$C109/1000,2)</f>
        <v>303</v>
      </c>
      <c r="V109" s="27">
        <f>ROUND($D109/12,0)</f>
        <v>6</v>
      </c>
      <c r="W109" s="24">
        <f>ROUND(V109*$C109/1000,2)</f>
        <v>303</v>
      </c>
      <c r="X109" s="27">
        <f>ROUND($D109/12,0)</f>
        <v>6</v>
      </c>
      <c r="Y109" s="24">
        <f>ROUND(X109*$C109/1000,2)</f>
        <v>303</v>
      </c>
      <c r="Z109" s="27">
        <f>ROUND($D109/12,0)</f>
        <v>6</v>
      </c>
      <c r="AA109" s="24">
        <f>ROUND(Z109*$C109/1000,2)</f>
        <v>303</v>
      </c>
      <c r="AB109" s="8">
        <f t="shared" si="63"/>
        <v>70</v>
      </c>
      <c r="AC109" s="8">
        <f t="shared" si="64"/>
        <v>3535</v>
      </c>
      <c r="AD109" s="8">
        <f t="shared" si="65"/>
        <v>0</v>
      </c>
      <c r="AE109" s="8">
        <f t="shared" si="66"/>
        <v>0</v>
      </c>
    </row>
    <row r="110" spans="1:31" ht="30">
      <c r="A110" s="79"/>
      <c r="B110" s="5" t="s">
        <v>64</v>
      </c>
      <c r="C110" s="9">
        <v>100000</v>
      </c>
      <c r="D110" s="54">
        <v>60</v>
      </c>
      <c r="E110" s="23">
        <v>6000</v>
      </c>
      <c r="F110" s="27">
        <f t="shared" si="67"/>
        <v>10</v>
      </c>
      <c r="G110" s="24">
        <f t="shared" si="67"/>
        <v>1000</v>
      </c>
      <c r="H110" s="27">
        <f>ROUND($D110/12,0)</f>
        <v>5</v>
      </c>
      <c r="I110" s="24">
        <f>ROUND(H110*$C110/1000,2)</f>
        <v>500</v>
      </c>
      <c r="J110" s="27">
        <f>ROUND($D110/12,0)</f>
        <v>5</v>
      </c>
      <c r="K110" s="24">
        <f>ROUND(J110*$C110/1000,2)</f>
        <v>500</v>
      </c>
      <c r="L110" s="27">
        <f>ROUND($D110/12,0)</f>
        <v>5</v>
      </c>
      <c r="M110" s="24">
        <f>ROUND(L110*$C110/1000,2)</f>
        <v>500</v>
      </c>
      <c r="N110" s="27">
        <f>ROUND($D110/12,0)</f>
        <v>5</v>
      </c>
      <c r="O110" s="24">
        <f>ROUND(N110*$C110/1000,2)</f>
        <v>500</v>
      </c>
      <c r="P110" s="27">
        <f>ROUND($D110/12,0)</f>
        <v>5</v>
      </c>
      <c r="Q110" s="24">
        <f>ROUND(P110*$C110/1000,2)</f>
        <v>500</v>
      </c>
      <c r="R110" s="27">
        <f>ROUND($D110/12,0)</f>
        <v>5</v>
      </c>
      <c r="S110" s="24">
        <f>ROUND(R110*$C110/1000,2)</f>
        <v>500</v>
      </c>
      <c r="T110" s="27">
        <f>ROUND($D110/12,0)</f>
        <v>5</v>
      </c>
      <c r="U110" s="24">
        <f>ROUND(T110*$C110/1000,2)</f>
        <v>500</v>
      </c>
      <c r="V110" s="27">
        <f>ROUND($D110/12,0)</f>
        <v>5</v>
      </c>
      <c r="W110" s="24">
        <f>ROUND(V110*$C110/1000,2)</f>
        <v>500</v>
      </c>
      <c r="X110" s="27">
        <f>ROUND($D110/12,0)</f>
        <v>5</v>
      </c>
      <c r="Y110" s="24">
        <f>ROUND(X110*$C110/1000,2)</f>
        <v>500</v>
      </c>
      <c r="Z110" s="27">
        <f>ROUND($D110/12,0)</f>
        <v>5</v>
      </c>
      <c r="AA110" s="24">
        <f>ROUND(Z110*$C110/1000,2)</f>
        <v>500</v>
      </c>
      <c r="AB110" s="8">
        <f t="shared" si="63"/>
        <v>60</v>
      </c>
      <c r="AC110" s="8">
        <f t="shared" si="64"/>
        <v>6000</v>
      </c>
      <c r="AD110" s="8">
        <f t="shared" si="65"/>
        <v>0</v>
      </c>
      <c r="AE110" s="8">
        <f t="shared" si="66"/>
        <v>0</v>
      </c>
    </row>
    <row r="111" spans="1:256" s="51" customFormat="1" ht="40.5" customHeight="1">
      <c r="A111" s="89" t="s">
        <v>85</v>
      </c>
      <c r="B111" s="89"/>
      <c r="C111" s="50"/>
      <c r="D111" s="62">
        <f aca="true" t="shared" si="68" ref="D111:AA111">SUM(D113:D139)</f>
        <v>1808</v>
      </c>
      <c r="E111" s="63">
        <f t="shared" si="68"/>
        <v>113724.40000000001</v>
      </c>
      <c r="F111" s="62">
        <f t="shared" si="68"/>
        <v>289</v>
      </c>
      <c r="G111" s="63">
        <f t="shared" si="68"/>
        <v>17498.800000000003</v>
      </c>
      <c r="H111" s="62">
        <f t="shared" si="68"/>
        <v>151</v>
      </c>
      <c r="I111" s="63">
        <f t="shared" si="68"/>
        <v>9584.17</v>
      </c>
      <c r="J111" s="62">
        <f t="shared" si="68"/>
        <v>152</v>
      </c>
      <c r="K111" s="63">
        <f t="shared" si="68"/>
        <v>9622.2</v>
      </c>
      <c r="L111" s="62">
        <f t="shared" si="68"/>
        <v>153</v>
      </c>
      <c r="M111" s="63">
        <f t="shared" si="68"/>
        <v>9672.2</v>
      </c>
      <c r="N111" s="62">
        <f t="shared" si="68"/>
        <v>153</v>
      </c>
      <c r="O111" s="63">
        <f t="shared" si="68"/>
        <v>9669.1</v>
      </c>
      <c r="P111" s="62">
        <f t="shared" si="68"/>
        <v>151</v>
      </c>
      <c r="Q111" s="63">
        <f t="shared" si="68"/>
        <v>9584.17</v>
      </c>
      <c r="R111" s="62">
        <f t="shared" si="68"/>
        <v>151</v>
      </c>
      <c r="S111" s="63">
        <f t="shared" si="68"/>
        <v>9584.17</v>
      </c>
      <c r="T111" s="62">
        <f t="shared" si="68"/>
        <v>153</v>
      </c>
      <c r="U111" s="63">
        <f t="shared" si="68"/>
        <v>9672.18</v>
      </c>
      <c r="V111" s="62">
        <f t="shared" si="68"/>
        <v>153</v>
      </c>
      <c r="W111" s="63">
        <f t="shared" si="68"/>
        <v>9669.07</v>
      </c>
      <c r="X111" s="62">
        <f t="shared" si="68"/>
        <v>151</v>
      </c>
      <c r="Y111" s="63">
        <f t="shared" si="68"/>
        <v>9584.17</v>
      </c>
      <c r="Z111" s="62">
        <f t="shared" si="68"/>
        <v>151</v>
      </c>
      <c r="AA111" s="63">
        <f t="shared" si="68"/>
        <v>9584.17</v>
      </c>
      <c r="AB111" s="8">
        <f>F111+H111+J111+L111+N111+P111+R111+T111+V111+X111+Z111</f>
        <v>1808</v>
      </c>
      <c r="AC111" s="8">
        <f>SUM(AC112:AC139)</f>
        <v>113724.40000000001</v>
      </c>
      <c r="AD111" s="8">
        <f>AB111-D111</f>
        <v>0</v>
      </c>
      <c r="AE111" s="8">
        <f>AC111-E111</f>
        <v>0</v>
      </c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31" ht="29.25">
      <c r="A112" s="79"/>
      <c r="B112" s="2" t="s">
        <v>74</v>
      </c>
      <c r="C112" s="2"/>
      <c r="D112" s="28"/>
      <c r="E112" s="28"/>
      <c r="F112" s="28"/>
      <c r="G112" s="28"/>
      <c r="H112" s="29"/>
      <c r="I112" s="28"/>
      <c r="J112" s="29"/>
      <c r="K112" s="28"/>
      <c r="L112" s="29"/>
      <c r="M112" s="28"/>
      <c r="N112" s="29"/>
      <c r="O112" s="28"/>
      <c r="P112" s="29"/>
      <c r="Q112" s="28"/>
      <c r="R112" s="29"/>
      <c r="S112" s="28"/>
      <c r="T112" s="29"/>
      <c r="U112" s="28"/>
      <c r="V112" s="29"/>
      <c r="W112" s="28"/>
      <c r="X112" s="29"/>
      <c r="Y112" s="28"/>
      <c r="Z112" s="29"/>
      <c r="AA112" s="30"/>
      <c r="AB112" s="8">
        <f>F112+H112+J112+L112+N112+P112+R112+T112+V112+X112+Z112</f>
        <v>0</v>
      </c>
      <c r="AC112" s="8">
        <f>G112+I112+K112+M112+O112+Q112+S112+U112+W112+Y112+AA112</f>
        <v>0</v>
      </c>
      <c r="AD112" s="8">
        <f>AB112-D112</f>
        <v>0</v>
      </c>
      <c r="AE112" s="8">
        <f>AC112-E112</f>
        <v>0</v>
      </c>
    </row>
    <row r="113" spans="1:31" ht="15.75">
      <c r="A113" s="79"/>
      <c r="B113" s="5" t="s">
        <v>19</v>
      </c>
      <c r="C113" s="24">
        <v>59902.240000000005</v>
      </c>
      <c r="D113" s="25">
        <v>50</v>
      </c>
      <c r="E113" s="26">
        <v>2995.1</v>
      </c>
      <c r="F113" s="27">
        <f>D113-H113-J113-L113-N113-P113-R113-T113-V113-X113-Z113</f>
        <v>10</v>
      </c>
      <c r="G113" s="24">
        <f>E113-I113-K113-M113-O113-Q113-S113-U113-W113-Y113-AA113</f>
        <v>598.9999999999989</v>
      </c>
      <c r="H113" s="27">
        <f>ROUND($D113/12,0)</f>
        <v>4</v>
      </c>
      <c r="I113" s="24">
        <f>ROUND(H113*$C113/1000,2)</f>
        <v>239.61</v>
      </c>
      <c r="J113" s="27">
        <f>ROUND($D113/12,0)</f>
        <v>4</v>
      </c>
      <c r="K113" s="24">
        <f>ROUND(J113*$C113/1000,2)</f>
        <v>239.61</v>
      </c>
      <c r="L113" s="27">
        <f>ROUND($D113/12,0)</f>
        <v>4</v>
      </c>
      <c r="M113" s="24">
        <f>ROUND(L113*$C113/1000,2)</f>
        <v>239.61</v>
      </c>
      <c r="N113" s="27">
        <f>ROUND($D113/12,0)</f>
        <v>4</v>
      </c>
      <c r="O113" s="24">
        <f>ROUND(N113*$C113/1000,2)</f>
        <v>239.61</v>
      </c>
      <c r="P113" s="27">
        <f>ROUND($D113/12,0)</f>
        <v>4</v>
      </c>
      <c r="Q113" s="24">
        <f>ROUND(P113*$C113/1000,2)</f>
        <v>239.61</v>
      </c>
      <c r="R113" s="27">
        <f>ROUND($D113/12,0)</f>
        <v>4</v>
      </c>
      <c r="S113" s="24">
        <f>ROUND(R113*$C113/1000,2)</f>
        <v>239.61</v>
      </c>
      <c r="T113" s="27">
        <f>ROUND($D113/12,0)</f>
        <v>4</v>
      </c>
      <c r="U113" s="24">
        <f>ROUND(T113*$C113/1000,2)</f>
        <v>239.61</v>
      </c>
      <c r="V113" s="27">
        <f>ROUND($D113/12,0)</f>
        <v>4</v>
      </c>
      <c r="W113" s="24">
        <f>ROUND(V113*$C113/1000,2)</f>
        <v>239.61</v>
      </c>
      <c r="X113" s="27">
        <f>ROUND($D113/12,0)</f>
        <v>4</v>
      </c>
      <c r="Y113" s="24">
        <f>ROUND(X113*$C113/1000,2)</f>
        <v>239.61</v>
      </c>
      <c r="Z113" s="27">
        <f>ROUND($D113/12,0)</f>
        <v>4</v>
      </c>
      <c r="AA113" s="24">
        <f>ROUND(Z113*$C113/1000,2)</f>
        <v>239.61</v>
      </c>
      <c r="AB113" s="8">
        <f aca="true" t="shared" si="69" ref="AB113:AB139">F113+H113+J113+L113+N113+P113+R113+T113+V113+X113+Z113</f>
        <v>50</v>
      </c>
      <c r="AC113" s="8">
        <f aca="true" t="shared" si="70" ref="AC113:AC139">G113+I113+K113+M113+O113+Q113+S113+U113+W113+Y113+AA113</f>
        <v>2995.1</v>
      </c>
      <c r="AD113" s="8">
        <f aca="true" t="shared" si="71" ref="AD113:AD139">AB113-D113</f>
        <v>0</v>
      </c>
      <c r="AE113" s="8">
        <f aca="true" t="shared" si="72" ref="AE113:AE139">AC113-E113</f>
        <v>0</v>
      </c>
    </row>
    <row r="114" spans="1:31" ht="15.75">
      <c r="A114" s="79"/>
      <c r="B114" s="39" t="s">
        <v>21</v>
      </c>
      <c r="C114" s="31">
        <v>129163.44</v>
      </c>
      <c r="D114" s="48">
        <v>350</v>
      </c>
      <c r="E114" s="33">
        <v>45207.2</v>
      </c>
      <c r="F114" s="47">
        <f>D114-H114-J114-L114-N114-P114-R114-T114-V114-X114-Z114</f>
        <v>60</v>
      </c>
      <c r="G114" s="44">
        <f>E114-I114-K114-M114-O114-Q114-S114-U114-W114-Y114-AA114</f>
        <v>7749.800000000012</v>
      </c>
      <c r="H114" s="47">
        <f aca="true" t="shared" si="73" ref="H114:H139">ROUND($D114/12,0)</f>
        <v>29</v>
      </c>
      <c r="I114" s="44">
        <f aca="true" t="shared" si="74" ref="I114:I139">ROUND(H114*$C114/1000,2)</f>
        <v>3745.74</v>
      </c>
      <c r="J114" s="47">
        <f aca="true" t="shared" si="75" ref="J114:J139">ROUND($D114/12,0)</f>
        <v>29</v>
      </c>
      <c r="K114" s="44">
        <f aca="true" t="shared" si="76" ref="K114:K139">ROUND(J114*$C114/1000,2)</f>
        <v>3745.74</v>
      </c>
      <c r="L114" s="47">
        <f aca="true" t="shared" si="77" ref="L114:L139">ROUND($D114/12,0)</f>
        <v>29</v>
      </c>
      <c r="M114" s="44">
        <f aca="true" t="shared" si="78" ref="M114:M139">ROUND(L114*$C114/1000,2)</f>
        <v>3745.74</v>
      </c>
      <c r="N114" s="47">
        <f aca="true" t="shared" si="79" ref="N114:N139">ROUND($D114/12,0)</f>
        <v>29</v>
      </c>
      <c r="O114" s="44">
        <f aca="true" t="shared" si="80" ref="O114:O139">ROUND(N114*$C114/1000,2)</f>
        <v>3745.74</v>
      </c>
      <c r="P114" s="47">
        <f aca="true" t="shared" si="81" ref="P114:P139">ROUND($D114/12,0)</f>
        <v>29</v>
      </c>
      <c r="Q114" s="44">
        <f aca="true" t="shared" si="82" ref="Q114:Q139">ROUND(P114*$C114/1000,2)</f>
        <v>3745.74</v>
      </c>
      <c r="R114" s="47">
        <f aca="true" t="shared" si="83" ref="R114:R139">ROUND($D114/12,0)</f>
        <v>29</v>
      </c>
      <c r="S114" s="44">
        <f aca="true" t="shared" si="84" ref="S114:S139">ROUND(R114*$C114/1000,2)</f>
        <v>3745.74</v>
      </c>
      <c r="T114" s="47">
        <f aca="true" t="shared" si="85" ref="T114:T139">ROUND($D114/12,0)</f>
        <v>29</v>
      </c>
      <c r="U114" s="44">
        <f aca="true" t="shared" si="86" ref="U114:U139">ROUND(T114*$C114/1000,2)</f>
        <v>3745.74</v>
      </c>
      <c r="V114" s="47">
        <f aca="true" t="shared" si="87" ref="V114:V139">ROUND($D114/12,0)</f>
        <v>29</v>
      </c>
      <c r="W114" s="44">
        <f aca="true" t="shared" si="88" ref="W114:W139">ROUND(V114*$C114/1000,2)</f>
        <v>3745.74</v>
      </c>
      <c r="X114" s="47">
        <f aca="true" t="shared" si="89" ref="X114:X139">ROUND($D114/12,0)</f>
        <v>29</v>
      </c>
      <c r="Y114" s="44">
        <f aca="true" t="shared" si="90" ref="Y114:Y139">ROUND(X114*$C114/1000,2)</f>
        <v>3745.74</v>
      </c>
      <c r="Z114" s="47">
        <f aca="true" t="shared" si="91" ref="Z114:Z139">ROUND($D114/12,0)</f>
        <v>29</v>
      </c>
      <c r="AA114" s="44">
        <f aca="true" t="shared" si="92" ref="AA114:AA139">ROUND(Z114*$C114/1000,2)</f>
        <v>3745.74</v>
      </c>
      <c r="AB114" s="8">
        <f t="shared" si="69"/>
        <v>350</v>
      </c>
      <c r="AC114" s="8">
        <f t="shared" si="70"/>
        <v>45207.2</v>
      </c>
      <c r="AD114" s="8">
        <f t="shared" si="71"/>
        <v>0</v>
      </c>
      <c r="AE114" s="8">
        <f t="shared" si="72"/>
        <v>0</v>
      </c>
    </row>
    <row r="115" spans="1:31" ht="23.25" customHeight="1">
      <c r="A115" s="79"/>
      <c r="B115" s="2" t="s">
        <v>75</v>
      </c>
      <c r="C115" s="37"/>
      <c r="D115" s="49"/>
      <c r="E115" s="35"/>
      <c r="F115" s="36"/>
      <c r="G115" s="37"/>
      <c r="H115" s="36"/>
      <c r="I115" s="37"/>
      <c r="J115" s="36"/>
      <c r="K115" s="37"/>
      <c r="L115" s="36"/>
      <c r="M115" s="37"/>
      <c r="N115" s="36"/>
      <c r="O115" s="37"/>
      <c r="P115" s="36"/>
      <c r="Q115" s="37"/>
      <c r="R115" s="36"/>
      <c r="S115" s="37"/>
      <c r="T115" s="36"/>
      <c r="U115" s="37"/>
      <c r="V115" s="36"/>
      <c r="W115" s="37"/>
      <c r="X115" s="36"/>
      <c r="Y115" s="37"/>
      <c r="Z115" s="36"/>
      <c r="AA115" s="38"/>
      <c r="AB115" s="8">
        <f t="shared" si="69"/>
        <v>0</v>
      </c>
      <c r="AC115" s="8">
        <f t="shared" si="70"/>
        <v>0</v>
      </c>
      <c r="AD115" s="8">
        <f t="shared" si="71"/>
        <v>0</v>
      </c>
      <c r="AE115" s="8">
        <f t="shared" si="72"/>
        <v>0</v>
      </c>
    </row>
    <row r="116" spans="1:31" ht="15.75">
      <c r="A116" s="79"/>
      <c r="B116" s="5" t="s">
        <v>38</v>
      </c>
      <c r="C116" s="9">
        <v>66001.5</v>
      </c>
      <c r="D116" s="11">
        <v>80</v>
      </c>
      <c r="E116" s="23">
        <v>5280.1</v>
      </c>
      <c r="F116" s="27">
        <f>D116-H116-J116-L116-N116-P116-R116-T116-V116-X116-Z116</f>
        <v>10</v>
      </c>
      <c r="G116" s="24">
        <f>E116-I116-K116-M116-O116-Q116-S116-U116-W116-Y116-AA116</f>
        <v>659.9999999999991</v>
      </c>
      <c r="H116" s="27">
        <f t="shared" si="73"/>
        <v>7</v>
      </c>
      <c r="I116" s="24">
        <f t="shared" si="74"/>
        <v>462.01</v>
      </c>
      <c r="J116" s="27">
        <f t="shared" si="75"/>
        <v>7</v>
      </c>
      <c r="K116" s="24">
        <f t="shared" si="76"/>
        <v>462.01</v>
      </c>
      <c r="L116" s="27">
        <f t="shared" si="77"/>
        <v>7</v>
      </c>
      <c r="M116" s="24">
        <f t="shared" si="78"/>
        <v>462.01</v>
      </c>
      <c r="N116" s="27">
        <f t="shared" si="79"/>
        <v>7</v>
      </c>
      <c r="O116" s="24">
        <f t="shared" si="80"/>
        <v>462.01</v>
      </c>
      <c r="P116" s="27">
        <f t="shared" si="81"/>
        <v>7</v>
      </c>
      <c r="Q116" s="24">
        <f t="shared" si="82"/>
        <v>462.01</v>
      </c>
      <c r="R116" s="27">
        <f t="shared" si="83"/>
        <v>7</v>
      </c>
      <c r="S116" s="24">
        <f t="shared" si="84"/>
        <v>462.01</v>
      </c>
      <c r="T116" s="27">
        <f t="shared" si="85"/>
        <v>7</v>
      </c>
      <c r="U116" s="24">
        <f t="shared" si="86"/>
        <v>462.01</v>
      </c>
      <c r="V116" s="27">
        <f t="shared" si="87"/>
        <v>7</v>
      </c>
      <c r="W116" s="24">
        <f t="shared" si="88"/>
        <v>462.01</v>
      </c>
      <c r="X116" s="27">
        <f t="shared" si="89"/>
        <v>7</v>
      </c>
      <c r="Y116" s="24">
        <f t="shared" si="90"/>
        <v>462.01</v>
      </c>
      <c r="Z116" s="27">
        <f t="shared" si="91"/>
        <v>7</v>
      </c>
      <c r="AA116" s="24">
        <f t="shared" si="92"/>
        <v>462.01</v>
      </c>
      <c r="AB116" s="8">
        <f t="shared" si="69"/>
        <v>80</v>
      </c>
      <c r="AC116" s="8">
        <f t="shared" si="70"/>
        <v>5280.1</v>
      </c>
      <c r="AD116" s="8">
        <f t="shared" si="71"/>
        <v>0</v>
      </c>
      <c r="AE116" s="8">
        <f t="shared" si="72"/>
        <v>0</v>
      </c>
    </row>
    <row r="117" spans="1:31" ht="22.5" customHeight="1">
      <c r="A117" s="79"/>
      <c r="B117" s="2" t="s">
        <v>76</v>
      </c>
      <c r="C117" s="37"/>
      <c r="D117" s="34"/>
      <c r="E117" s="35"/>
      <c r="F117" s="36"/>
      <c r="G117" s="37"/>
      <c r="H117" s="36"/>
      <c r="I117" s="37"/>
      <c r="J117" s="36"/>
      <c r="K117" s="37"/>
      <c r="L117" s="36"/>
      <c r="M117" s="37"/>
      <c r="N117" s="36"/>
      <c r="O117" s="37"/>
      <c r="P117" s="36"/>
      <c r="Q117" s="37"/>
      <c r="R117" s="36"/>
      <c r="S117" s="37"/>
      <c r="T117" s="36"/>
      <c r="U117" s="37"/>
      <c r="V117" s="36"/>
      <c r="W117" s="37"/>
      <c r="X117" s="36"/>
      <c r="Y117" s="37"/>
      <c r="Z117" s="36"/>
      <c r="AA117" s="38"/>
      <c r="AB117" s="8">
        <f t="shared" si="69"/>
        <v>0</v>
      </c>
      <c r="AC117" s="8">
        <f t="shared" si="70"/>
        <v>0</v>
      </c>
      <c r="AD117" s="8">
        <f t="shared" si="71"/>
        <v>0</v>
      </c>
      <c r="AE117" s="8">
        <f t="shared" si="72"/>
        <v>0</v>
      </c>
    </row>
    <row r="118" spans="1:31" ht="15.75">
      <c r="A118" s="79"/>
      <c r="B118" s="40" t="s">
        <v>40</v>
      </c>
      <c r="C118" s="24">
        <v>30240.15</v>
      </c>
      <c r="D118" s="25">
        <v>200</v>
      </c>
      <c r="E118" s="26">
        <v>6048</v>
      </c>
      <c r="F118" s="27">
        <f aca="true" t="shared" si="93" ref="F118:G120">D118-H118-J118-L118-N118-P118-R118-T118-V118-X118-Z118</f>
        <v>30</v>
      </c>
      <c r="G118" s="24">
        <f t="shared" si="93"/>
        <v>907.2000000000006</v>
      </c>
      <c r="H118" s="27">
        <f t="shared" si="73"/>
        <v>17</v>
      </c>
      <c r="I118" s="24">
        <f t="shared" si="74"/>
        <v>514.08</v>
      </c>
      <c r="J118" s="27">
        <f t="shared" si="75"/>
        <v>17</v>
      </c>
      <c r="K118" s="24">
        <f t="shared" si="76"/>
        <v>514.08</v>
      </c>
      <c r="L118" s="27">
        <f t="shared" si="77"/>
        <v>17</v>
      </c>
      <c r="M118" s="24">
        <f t="shared" si="78"/>
        <v>514.08</v>
      </c>
      <c r="N118" s="27">
        <f t="shared" si="79"/>
        <v>17</v>
      </c>
      <c r="O118" s="24">
        <f t="shared" si="80"/>
        <v>514.08</v>
      </c>
      <c r="P118" s="27">
        <f t="shared" si="81"/>
        <v>17</v>
      </c>
      <c r="Q118" s="24">
        <f t="shared" si="82"/>
        <v>514.08</v>
      </c>
      <c r="R118" s="27">
        <f t="shared" si="83"/>
        <v>17</v>
      </c>
      <c r="S118" s="24">
        <f t="shared" si="84"/>
        <v>514.08</v>
      </c>
      <c r="T118" s="27">
        <f t="shared" si="85"/>
        <v>17</v>
      </c>
      <c r="U118" s="24">
        <f t="shared" si="86"/>
        <v>514.08</v>
      </c>
      <c r="V118" s="27">
        <f t="shared" si="87"/>
        <v>17</v>
      </c>
      <c r="W118" s="24">
        <f t="shared" si="88"/>
        <v>514.08</v>
      </c>
      <c r="X118" s="27">
        <f t="shared" si="89"/>
        <v>17</v>
      </c>
      <c r="Y118" s="24">
        <f t="shared" si="90"/>
        <v>514.08</v>
      </c>
      <c r="Z118" s="27">
        <f t="shared" si="91"/>
        <v>17</v>
      </c>
      <c r="AA118" s="24">
        <f t="shared" si="92"/>
        <v>514.08</v>
      </c>
      <c r="AB118" s="8">
        <f t="shared" si="69"/>
        <v>200</v>
      </c>
      <c r="AC118" s="8">
        <f t="shared" si="70"/>
        <v>6048</v>
      </c>
      <c r="AD118" s="8">
        <f t="shared" si="71"/>
        <v>0</v>
      </c>
      <c r="AE118" s="8">
        <f t="shared" si="72"/>
        <v>0</v>
      </c>
    </row>
    <row r="119" spans="1:31" ht="15.75">
      <c r="A119" s="79"/>
      <c r="B119" s="5" t="s">
        <v>41</v>
      </c>
      <c r="C119" s="9">
        <v>22150.1</v>
      </c>
      <c r="D119" s="11">
        <v>100</v>
      </c>
      <c r="E119" s="23">
        <v>2215</v>
      </c>
      <c r="F119" s="27">
        <f t="shared" si="93"/>
        <v>20</v>
      </c>
      <c r="G119" s="24">
        <f t="shared" si="93"/>
        <v>442.9999999999996</v>
      </c>
      <c r="H119" s="27">
        <f t="shared" si="73"/>
        <v>8</v>
      </c>
      <c r="I119" s="24">
        <f t="shared" si="74"/>
        <v>177.2</v>
      </c>
      <c r="J119" s="27">
        <f t="shared" si="75"/>
        <v>8</v>
      </c>
      <c r="K119" s="24">
        <f t="shared" si="76"/>
        <v>177.2</v>
      </c>
      <c r="L119" s="27">
        <f t="shared" si="77"/>
        <v>8</v>
      </c>
      <c r="M119" s="24">
        <f t="shared" si="78"/>
        <v>177.2</v>
      </c>
      <c r="N119" s="27">
        <f t="shared" si="79"/>
        <v>8</v>
      </c>
      <c r="O119" s="24">
        <f t="shared" si="80"/>
        <v>177.2</v>
      </c>
      <c r="P119" s="27">
        <f t="shared" si="81"/>
        <v>8</v>
      </c>
      <c r="Q119" s="24">
        <f t="shared" si="82"/>
        <v>177.2</v>
      </c>
      <c r="R119" s="27">
        <f t="shared" si="83"/>
        <v>8</v>
      </c>
      <c r="S119" s="24">
        <f t="shared" si="84"/>
        <v>177.2</v>
      </c>
      <c r="T119" s="27">
        <f t="shared" si="85"/>
        <v>8</v>
      </c>
      <c r="U119" s="24">
        <f t="shared" si="86"/>
        <v>177.2</v>
      </c>
      <c r="V119" s="27">
        <f t="shared" si="87"/>
        <v>8</v>
      </c>
      <c r="W119" s="24">
        <f t="shared" si="88"/>
        <v>177.2</v>
      </c>
      <c r="X119" s="27">
        <f t="shared" si="89"/>
        <v>8</v>
      </c>
      <c r="Y119" s="24">
        <f t="shared" si="90"/>
        <v>177.2</v>
      </c>
      <c r="Z119" s="27">
        <f t="shared" si="91"/>
        <v>8</v>
      </c>
      <c r="AA119" s="24">
        <f t="shared" si="92"/>
        <v>177.2</v>
      </c>
      <c r="AB119" s="8">
        <f t="shared" si="69"/>
        <v>100</v>
      </c>
      <c r="AC119" s="8">
        <f t="shared" si="70"/>
        <v>2215</v>
      </c>
      <c r="AD119" s="8">
        <f t="shared" si="71"/>
        <v>0</v>
      </c>
      <c r="AE119" s="8">
        <f t="shared" si="72"/>
        <v>0</v>
      </c>
    </row>
    <row r="120" spans="1:31" ht="15.75">
      <c r="A120" s="79"/>
      <c r="B120" s="39" t="s">
        <v>42</v>
      </c>
      <c r="C120" s="31">
        <v>32204.2</v>
      </c>
      <c r="D120" s="32">
        <v>20</v>
      </c>
      <c r="E120" s="33">
        <v>644.1</v>
      </c>
      <c r="F120" s="47">
        <f t="shared" si="93"/>
        <v>0</v>
      </c>
      <c r="G120" s="44">
        <f t="shared" si="93"/>
        <v>2.2737367544323206E-13</v>
      </c>
      <c r="H120" s="47">
        <f t="shared" si="73"/>
        <v>2</v>
      </c>
      <c r="I120" s="44">
        <f t="shared" si="74"/>
        <v>64.41</v>
      </c>
      <c r="J120" s="47">
        <f t="shared" si="75"/>
        <v>2</v>
      </c>
      <c r="K120" s="44">
        <f t="shared" si="76"/>
        <v>64.41</v>
      </c>
      <c r="L120" s="47">
        <f t="shared" si="77"/>
        <v>2</v>
      </c>
      <c r="M120" s="44">
        <f t="shared" si="78"/>
        <v>64.41</v>
      </c>
      <c r="N120" s="47">
        <f t="shared" si="79"/>
        <v>2</v>
      </c>
      <c r="O120" s="44">
        <f t="shared" si="80"/>
        <v>64.41</v>
      </c>
      <c r="P120" s="47">
        <f t="shared" si="81"/>
        <v>2</v>
      </c>
      <c r="Q120" s="44">
        <f t="shared" si="82"/>
        <v>64.41</v>
      </c>
      <c r="R120" s="47">
        <f t="shared" si="83"/>
        <v>2</v>
      </c>
      <c r="S120" s="44">
        <f t="shared" si="84"/>
        <v>64.41</v>
      </c>
      <c r="T120" s="47">
        <f t="shared" si="85"/>
        <v>2</v>
      </c>
      <c r="U120" s="44">
        <f t="shared" si="86"/>
        <v>64.41</v>
      </c>
      <c r="V120" s="47">
        <f t="shared" si="87"/>
        <v>2</v>
      </c>
      <c r="W120" s="44">
        <f t="shared" si="88"/>
        <v>64.41</v>
      </c>
      <c r="X120" s="47">
        <f t="shared" si="89"/>
        <v>2</v>
      </c>
      <c r="Y120" s="44">
        <f t="shared" si="90"/>
        <v>64.41</v>
      </c>
      <c r="Z120" s="47">
        <f t="shared" si="91"/>
        <v>2</v>
      </c>
      <c r="AA120" s="44">
        <f t="shared" si="92"/>
        <v>64.41</v>
      </c>
      <c r="AB120" s="8">
        <f t="shared" si="69"/>
        <v>20</v>
      </c>
      <c r="AC120" s="8">
        <f t="shared" si="70"/>
        <v>644.1</v>
      </c>
      <c r="AD120" s="8">
        <f t="shared" si="71"/>
        <v>0</v>
      </c>
      <c r="AE120" s="8">
        <f t="shared" si="72"/>
        <v>0</v>
      </c>
    </row>
    <row r="121" spans="1:31" ht="15.75">
      <c r="A121" s="79"/>
      <c r="B121" s="2" t="s">
        <v>77</v>
      </c>
      <c r="C121" s="37"/>
      <c r="D121" s="34"/>
      <c r="E121" s="35"/>
      <c r="F121" s="36"/>
      <c r="G121" s="37"/>
      <c r="H121" s="36"/>
      <c r="I121" s="37"/>
      <c r="J121" s="36"/>
      <c r="K121" s="37"/>
      <c r="L121" s="36"/>
      <c r="M121" s="37"/>
      <c r="N121" s="36"/>
      <c r="O121" s="37"/>
      <c r="P121" s="36"/>
      <c r="Q121" s="37"/>
      <c r="R121" s="36"/>
      <c r="S121" s="37"/>
      <c r="T121" s="36"/>
      <c r="U121" s="37"/>
      <c r="V121" s="36"/>
      <c r="W121" s="37"/>
      <c r="X121" s="36"/>
      <c r="Y121" s="37"/>
      <c r="Z121" s="36"/>
      <c r="AA121" s="38"/>
      <c r="AB121" s="8">
        <f t="shared" si="69"/>
        <v>0</v>
      </c>
      <c r="AC121" s="8">
        <f t="shared" si="70"/>
        <v>0</v>
      </c>
      <c r="AD121" s="8">
        <f t="shared" si="71"/>
        <v>0</v>
      </c>
      <c r="AE121" s="8">
        <f t="shared" si="72"/>
        <v>0</v>
      </c>
    </row>
    <row r="122" spans="1:31" ht="15.75">
      <c r="A122" s="79"/>
      <c r="B122" s="40" t="s">
        <v>43</v>
      </c>
      <c r="C122" s="24">
        <v>38150.17</v>
      </c>
      <c r="D122" s="41">
        <v>43</v>
      </c>
      <c r="E122" s="26">
        <v>1640.4</v>
      </c>
      <c r="F122" s="27">
        <f aca="true" t="shared" si="94" ref="F122:F128">D122-H122-J122-L122-N122-P122-R122-T122-V122-X122-Z122</f>
        <v>3</v>
      </c>
      <c r="G122" s="24">
        <f aca="true" t="shared" si="95" ref="G122:G128">E122-I122-K122-M122-O122-Q122-S122-U122-W122-Y122-AA122</f>
        <v>114.40000000000035</v>
      </c>
      <c r="H122" s="27">
        <f t="shared" si="73"/>
        <v>4</v>
      </c>
      <c r="I122" s="24">
        <f t="shared" si="74"/>
        <v>152.6</v>
      </c>
      <c r="J122" s="27">
        <f t="shared" si="75"/>
        <v>4</v>
      </c>
      <c r="K122" s="24">
        <f t="shared" si="76"/>
        <v>152.6</v>
      </c>
      <c r="L122" s="27">
        <f t="shared" si="77"/>
        <v>4</v>
      </c>
      <c r="M122" s="24">
        <f t="shared" si="78"/>
        <v>152.6</v>
      </c>
      <c r="N122" s="27">
        <f t="shared" si="79"/>
        <v>4</v>
      </c>
      <c r="O122" s="24">
        <f t="shared" si="80"/>
        <v>152.6</v>
      </c>
      <c r="P122" s="27">
        <f t="shared" si="81"/>
        <v>4</v>
      </c>
      <c r="Q122" s="24">
        <f t="shared" si="82"/>
        <v>152.6</v>
      </c>
      <c r="R122" s="27">
        <f t="shared" si="83"/>
        <v>4</v>
      </c>
      <c r="S122" s="24">
        <f t="shared" si="84"/>
        <v>152.6</v>
      </c>
      <c r="T122" s="27">
        <f t="shared" si="85"/>
        <v>4</v>
      </c>
      <c r="U122" s="24">
        <f t="shared" si="86"/>
        <v>152.6</v>
      </c>
      <c r="V122" s="27">
        <f t="shared" si="87"/>
        <v>4</v>
      </c>
      <c r="W122" s="24">
        <f t="shared" si="88"/>
        <v>152.6</v>
      </c>
      <c r="X122" s="27">
        <f t="shared" si="89"/>
        <v>4</v>
      </c>
      <c r="Y122" s="24">
        <f t="shared" si="90"/>
        <v>152.6</v>
      </c>
      <c r="Z122" s="27">
        <f t="shared" si="91"/>
        <v>4</v>
      </c>
      <c r="AA122" s="24">
        <f t="shared" si="92"/>
        <v>152.6</v>
      </c>
      <c r="AB122" s="8">
        <f t="shared" si="69"/>
        <v>43</v>
      </c>
      <c r="AC122" s="8">
        <f t="shared" si="70"/>
        <v>1640.4</v>
      </c>
      <c r="AD122" s="8">
        <f t="shared" si="71"/>
        <v>0</v>
      </c>
      <c r="AE122" s="8">
        <f t="shared" si="72"/>
        <v>0</v>
      </c>
    </row>
    <row r="123" spans="1:31" ht="30">
      <c r="A123" s="79"/>
      <c r="B123" s="5" t="s">
        <v>44</v>
      </c>
      <c r="C123" s="9">
        <v>39230.83</v>
      </c>
      <c r="D123" s="11">
        <v>46</v>
      </c>
      <c r="E123" s="23">
        <v>1804.6</v>
      </c>
      <c r="F123" s="27">
        <f t="shared" si="94"/>
        <v>6</v>
      </c>
      <c r="G123" s="24">
        <f t="shared" si="95"/>
        <v>235.39999999999984</v>
      </c>
      <c r="H123" s="27">
        <f t="shared" si="73"/>
        <v>4</v>
      </c>
      <c r="I123" s="24">
        <f t="shared" si="74"/>
        <v>156.92</v>
      </c>
      <c r="J123" s="27">
        <f t="shared" si="75"/>
        <v>4</v>
      </c>
      <c r="K123" s="24">
        <f t="shared" si="76"/>
        <v>156.92</v>
      </c>
      <c r="L123" s="27">
        <f t="shared" si="77"/>
        <v>4</v>
      </c>
      <c r="M123" s="24">
        <f t="shared" si="78"/>
        <v>156.92</v>
      </c>
      <c r="N123" s="27">
        <f t="shared" si="79"/>
        <v>4</v>
      </c>
      <c r="O123" s="24">
        <f t="shared" si="80"/>
        <v>156.92</v>
      </c>
      <c r="P123" s="27">
        <f t="shared" si="81"/>
        <v>4</v>
      </c>
      <c r="Q123" s="24">
        <f t="shared" si="82"/>
        <v>156.92</v>
      </c>
      <c r="R123" s="27">
        <f t="shared" si="83"/>
        <v>4</v>
      </c>
      <c r="S123" s="24">
        <f t="shared" si="84"/>
        <v>156.92</v>
      </c>
      <c r="T123" s="27">
        <f t="shared" si="85"/>
        <v>4</v>
      </c>
      <c r="U123" s="24">
        <f t="shared" si="86"/>
        <v>156.92</v>
      </c>
      <c r="V123" s="27">
        <f t="shared" si="87"/>
        <v>4</v>
      </c>
      <c r="W123" s="24">
        <f t="shared" si="88"/>
        <v>156.92</v>
      </c>
      <c r="X123" s="27">
        <f t="shared" si="89"/>
        <v>4</v>
      </c>
      <c r="Y123" s="24">
        <f t="shared" si="90"/>
        <v>156.92</v>
      </c>
      <c r="Z123" s="27">
        <f t="shared" si="91"/>
        <v>4</v>
      </c>
      <c r="AA123" s="24">
        <f t="shared" si="92"/>
        <v>156.92</v>
      </c>
      <c r="AB123" s="8">
        <f t="shared" si="69"/>
        <v>46</v>
      </c>
      <c r="AC123" s="8">
        <f t="shared" si="70"/>
        <v>1804.6</v>
      </c>
      <c r="AD123" s="8">
        <f t="shared" si="71"/>
        <v>0</v>
      </c>
      <c r="AE123" s="8">
        <f t="shared" si="72"/>
        <v>0</v>
      </c>
    </row>
    <row r="124" spans="1:31" ht="15.75">
      <c r="A124" s="79"/>
      <c r="B124" s="5" t="s">
        <v>45</v>
      </c>
      <c r="C124" s="9">
        <v>46910.15</v>
      </c>
      <c r="D124" s="11">
        <v>2</v>
      </c>
      <c r="E124" s="23">
        <v>93.8</v>
      </c>
      <c r="F124" s="27">
        <v>0</v>
      </c>
      <c r="G124" s="24">
        <v>0</v>
      </c>
      <c r="H124" s="27">
        <f t="shared" si="73"/>
        <v>0</v>
      </c>
      <c r="I124" s="24">
        <f t="shared" si="74"/>
        <v>0</v>
      </c>
      <c r="J124" s="27">
        <f t="shared" si="75"/>
        <v>0</v>
      </c>
      <c r="K124" s="24">
        <f t="shared" si="76"/>
        <v>0</v>
      </c>
      <c r="L124" s="27">
        <f t="shared" si="77"/>
        <v>0</v>
      </c>
      <c r="M124" s="24">
        <f t="shared" si="78"/>
        <v>0</v>
      </c>
      <c r="N124" s="27">
        <v>1</v>
      </c>
      <c r="O124" s="24">
        <v>46.9</v>
      </c>
      <c r="P124" s="27">
        <f t="shared" si="81"/>
        <v>0</v>
      </c>
      <c r="Q124" s="24">
        <f t="shared" si="82"/>
        <v>0</v>
      </c>
      <c r="R124" s="27">
        <f t="shared" si="83"/>
        <v>0</v>
      </c>
      <c r="S124" s="24">
        <f t="shared" si="84"/>
        <v>0</v>
      </c>
      <c r="T124" s="27">
        <f t="shared" si="85"/>
        <v>0</v>
      </c>
      <c r="U124" s="24">
        <f t="shared" si="86"/>
        <v>0</v>
      </c>
      <c r="V124" s="27">
        <v>1</v>
      </c>
      <c r="W124" s="24">
        <v>46.9</v>
      </c>
      <c r="X124" s="27">
        <f t="shared" si="89"/>
        <v>0</v>
      </c>
      <c r="Y124" s="24">
        <f t="shared" si="90"/>
        <v>0</v>
      </c>
      <c r="Z124" s="27">
        <f t="shared" si="91"/>
        <v>0</v>
      </c>
      <c r="AA124" s="24">
        <f t="shared" si="92"/>
        <v>0</v>
      </c>
      <c r="AB124" s="8">
        <f t="shared" si="69"/>
        <v>2</v>
      </c>
      <c r="AC124" s="8">
        <f t="shared" si="70"/>
        <v>93.8</v>
      </c>
      <c r="AD124" s="8">
        <f t="shared" si="71"/>
        <v>0</v>
      </c>
      <c r="AE124" s="8">
        <f t="shared" si="72"/>
        <v>0</v>
      </c>
    </row>
    <row r="125" spans="1:31" ht="15.75">
      <c r="A125" s="79"/>
      <c r="B125" s="5" t="s">
        <v>46</v>
      </c>
      <c r="C125" s="9">
        <v>49980.18</v>
      </c>
      <c r="D125" s="11">
        <v>2</v>
      </c>
      <c r="E125" s="23">
        <v>100</v>
      </c>
      <c r="F125" s="27">
        <v>0</v>
      </c>
      <c r="G125" s="24">
        <v>0</v>
      </c>
      <c r="H125" s="27">
        <f t="shared" si="73"/>
        <v>0</v>
      </c>
      <c r="I125" s="24">
        <f t="shared" si="74"/>
        <v>0</v>
      </c>
      <c r="J125" s="27">
        <f t="shared" si="75"/>
        <v>0</v>
      </c>
      <c r="K125" s="24">
        <f t="shared" si="76"/>
        <v>0</v>
      </c>
      <c r="L125" s="27">
        <v>1</v>
      </c>
      <c r="M125" s="24">
        <v>50</v>
      </c>
      <c r="N125" s="27">
        <f t="shared" si="79"/>
        <v>0</v>
      </c>
      <c r="O125" s="24">
        <f t="shared" si="80"/>
        <v>0</v>
      </c>
      <c r="P125" s="27">
        <f t="shared" si="81"/>
        <v>0</v>
      </c>
      <c r="Q125" s="24">
        <f t="shared" si="82"/>
        <v>0</v>
      </c>
      <c r="R125" s="27">
        <f t="shared" si="83"/>
        <v>0</v>
      </c>
      <c r="S125" s="24">
        <f t="shared" si="84"/>
        <v>0</v>
      </c>
      <c r="T125" s="27">
        <v>1</v>
      </c>
      <c r="U125" s="24">
        <v>50</v>
      </c>
      <c r="V125" s="27"/>
      <c r="W125" s="24">
        <f t="shared" si="88"/>
        <v>0</v>
      </c>
      <c r="X125" s="27">
        <f t="shared" si="89"/>
        <v>0</v>
      </c>
      <c r="Y125" s="24">
        <f t="shared" si="90"/>
        <v>0</v>
      </c>
      <c r="Z125" s="27">
        <f t="shared" si="91"/>
        <v>0</v>
      </c>
      <c r="AA125" s="24">
        <f t="shared" si="92"/>
        <v>0</v>
      </c>
      <c r="AB125" s="8">
        <f t="shared" si="69"/>
        <v>2</v>
      </c>
      <c r="AC125" s="8">
        <f t="shared" si="70"/>
        <v>100</v>
      </c>
      <c r="AD125" s="8">
        <f t="shared" si="71"/>
        <v>0</v>
      </c>
      <c r="AE125" s="8">
        <f t="shared" si="72"/>
        <v>0</v>
      </c>
    </row>
    <row r="126" spans="1:31" ht="15.75">
      <c r="A126" s="79"/>
      <c r="B126" s="5" t="s">
        <v>47</v>
      </c>
      <c r="C126" s="9">
        <v>35194.1</v>
      </c>
      <c r="D126" s="11">
        <v>100</v>
      </c>
      <c r="E126" s="23">
        <v>3519.4</v>
      </c>
      <c r="F126" s="27">
        <f t="shared" si="94"/>
        <v>20</v>
      </c>
      <c r="G126" s="24">
        <f t="shared" si="95"/>
        <v>703.8999999999994</v>
      </c>
      <c r="H126" s="27">
        <f t="shared" si="73"/>
        <v>8</v>
      </c>
      <c r="I126" s="24">
        <f t="shared" si="74"/>
        <v>281.55</v>
      </c>
      <c r="J126" s="27">
        <f t="shared" si="75"/>
        <v>8</v>
      </c>
      <c r="K126" s="24">
        <f t="shared" si="76"/>
        <v>281.55</v>
      </c>
      <c r="L126" s="27">
        <f t="shared" si="77"/>
        <v>8</v>
      </c>
      <c r="M126" s="24">
        <f t="shared" si="78"/>
        <v>281.55</v>
      </c>
      <c r="N126" s="27">
        <f t="shared" si="79"/>
        <v>8</v>
      </c>
      <c r="O126" s="24">
        <f t="shared" si="80"/>
        <v>281.55</v>
      </c>
      <c r="P126" s="27">
        <f t="shared" si="81"/>
        <v>8</v>
      </c>
      <c r="Q126" s="24">
        <f t="shared" si="82"/>
        <v>281.55</v>
      </c>
      <c r="R126" s="27">
        <f t="shared" si="83"/>
        <v>8</v>
      </c>
      <c r="S126" s="24">
        <f t="shared" si="84"/>
        <v>281.55</v>
      </c>
      <c r="T126" s="27">
        <f t="shared" si="85"/>
        <v>8</v>
      </c>
      <c r="U126" s="24">
        <f t="shared" si="86"/>
        <v>281.55</v>
      </c>
      <c r="V126" s="27">
        <f t="shared" si="87"/>
        <v>8</v>
      </c>
      <c r="W126" s="24">
        <f t="shared" si="88"/>
        <v>281.55</v>
      </c>
      <c r="X126" s="27">
        <f t="shared" si="89"/>
        <v>8</v>
      </c>
      <c r="Y126" s="24">
        <f t="shared" si="90"/>
        <v>281.55</v>
      </c>
      <c r="Z126" s="27">
        <f t="shared" si="91"/>
        <v>8</v>
      </c>
      <c r="AA126" s="24">
        <f t="shared" si="92"/>
        <v>281.55</v>
      </c>
      <c r="AB126" s="8">
        <f t="shared" si="69"/>
        <v>100</v>
      </c>
      <c r="AC126" s="8">
        <f t="shared" si="70"/>
        <v>3519.4</v>
      </c>
      <c r="AD126" s="8">
        <f t="shared" si="71"/>
        <v>0</v>
      </c>
      <c r="AE126" s="8">
        <f t="shared" si="72"/>
        <v>0</v>
      </c>
    </row>
    <row r="127" spans="1:31" ht="15.75">
      <c r="A127" s="79"/>
      <c r="B127" s="5" t="s">
        <v>48</v>
      </c>
      <c r="C127" s="9">
        <v>36120.54</v>
      </c>
      <c r="D127" s="11">
        <v>40</v>
      </c>
      <c r="E127" s="23">
        <v>1444.8000000000002</v>
      </c>
      <c r="F127" s="27">
        <f t="shared" si="94"/>
        <v>10</v>
      </c>
      <c r="G127" s="24">
        <f t="shared" si="95"/>
        <v>361.2000000000004</v>
      </c>
      <c r="H127" s="27">
        <f t="shared" si="73"/>
        <v>3</v>
      </c>
      <c r="I127" s="24">
        <f t="shared" si="74"/>
        <v>108.36</v>
      </c>
      <c r="J127" s="27">
        <f t="shared" si="75"/>
        <v>3</v>
      </c>
      <c r="K127" s="24">
        <f t="shared" si="76"/>
        <v>108.36</v>
      </c>
      <c r="L127" s="27">
        <f t="shared" si="77"/>
        <v>3</v>
      </c>
      <c r="M127" s="24">
        <f t="shared" si="78"/>
        <v>108.36</v>
      </c>
      <c r="N127" s="27">
        <f t="shared" si="79"/>
        <v>3</v>
      </c>
      <c r="O127" s="24">
        <f t="shared" si="80"/>
        <v>108.36</v>
      </c>
      <c r="P127" s="27">
        <f t="shared" si="81"/>
        <v>3</v>
      </c>
      <c r="Q127" s="24">
        <f t="shared" si="82"/>
        <v>108.36</v>
      </c>
      <c r="R127" s="27">
        <f t="shared" si="83"/>
        <v>3</v>
      </c>
      <c r="S127" s="24">
        <f t="shared" si="84"/>
        <v>108.36</v>
      </c>
      <c r="T127" s="27">
        <f t="shared" si="85"/>
        <v>3</v>
      </c>
      <c r="U127" s="24">
        <f t="shared" si="86"/>
        <v>108.36</v>
      </c>
      <c r="V127" s="27">
        <f t="shared" si="87"/>
        <v>3</v>
      </c>
      <c r="W127" s="24">
        <f t="shared" si="88"/>
        <v>108.36</v>
      </c>
      <c r="X127" s="27">
        <f t="shared" si="89"/>
        <v>3</v>
      </c>
      <c r="Y127" s="24">
        <f t="shared" si="90"/>
        <v>108.36</v>
      </c>
      <c r="Z127" s="27">
        <f t="shared" si="91"/>
        <v>3</v>
      </c>
      <c r="AA127" s="24">
        <f t="shared" si="92"/>
        <v>108.36</v>
      </c>
      <c r="AB127" s="8">
        <f t="shared" si="69"/>
        <v>40</v>
      </c>
      <c r="AC127" s="8">
        <f t="shared" si="70"/>
        <v>1444.8000000000002</v>
      </c>
      <c r="AD127" s="8">
        <f t="shared" si="71"/>
        <v>0</v>
      </c>
      <c r="AE127" s="8">
        <f t="shared" si="72"/>
        <v>0</v>
      </c>
    </row>
    <row r="128" spans="1:31" ht="15.75">
      <c r="A128" s="79"/>
      <c r="B128" s="39" t="s">
        <v>49</v>
      </c>
      <c r="C128" s="31">
        <v>47760.2</v>
      </c>
      <c r="D128" s="32">
        <v>160</v>
      </c>
      <c r="E128" s="33">
        <v>7641.6</v>
      </c>
      <c r="F128" s="47">
        <f t="shared" si="94"/>
        <v>30</v>
      </c>
      <c r="G128" s="44">
        <f t="shared" si="95"/>
        <v>1432.7999999999993</v>
      </c>
      <c r="H128" s="47">
        <f t="shared" si="73"/>
        <v>13</v>
      </c>
      <c r="I128" s="44">
        <f t="shared" si="74"/>
        <v>620.88</v>
      </c>
      <c r="J128" s="47">
        <f t="shared" si="75"/>
        <v>13</v>
      </c>
      <c r="K128" s="44">
        <f t="shared" si="76"/>
        <v>620.88</v>
      </c>
      <c r="L128" s="47">
        <f t="shared" si="77"/>
        <v>13</v>
      </c>
      <c r="M128" s="44">
        <f t="shared" si="78"/>
        <v>620.88</v>
      </c>
      <c r="N128" s="47">
        <f t="shared" si="79"/>
        <v>13</v>
      </c>
      <c r="O128" s="44">
        <f t="shared" si="80"/>
        <v>620.88</v>
      </c>
      <c r="P128" s="47">
        <f t="shared" si="81"/>
        <v>13</v>
      </c>
      <c r="Q128" s="44">
        <f t="shared" si="82"/>
        <v>620.88</v>
      </c>
      <c r="R128" s="47">
        <f t="shared" si="83"/>
        <v>13</v>
      </c>
      <c r="S128" s="44">
        <f t="shared" si="84"/>
        <v>620.88</v>
      </c>
      <c r="T128" s="47">
        <f t="shared" si="85"/>
        <v>13</v>
      </c>
      <c r="U128" s="44">
        <f t="shared" si="86"/>
        <v>620.88</v>
      </c>
      <c r="V128" s="47">
        <f t="shared" si="87"/>
        <v>13</v>
      </c>
      <c r="W128" s="44">
        <f t="shared" si="88"/>
        <v>620.88</v>
      </c>
      <c r="X128" s="47">
        <f t="shared" si="89"/>
        <v>13</v>
      </c>
      <c r="Y128" s="44">
        <f t="shared" si="90"/>
        <v>620.88</v>
      </c>
      <c r="Z128" s="47">
        <f t="shared" si="91"/>
        <v>13</v>
      </c>
      <c r="AA128" s="44">
        <f t="shared" si="92"/>
        <v>620.88</v>
      </c>
      <c r="AB128" s="8">
        <f t="shared" si="69"/>
        <v>160</v>
      </c>
      <c r="AC128" s="8">
        <f t="shared" si="70"/>
        <v>7641.6</v>
      </c>
      <c r="AD128" s="8">
        <f t="shared" si="71"/>
        <v>0</v>
      </c>
      <c r="AE128" s="8">
        <f t="shared" si="72"/>
        <v>0</v>
      </c>
    </row>
    <row r="129" spans="1:31" ht="22.5" customHeight="1">
      <c r="A129" s="79"/>
      <c r="B129" s="2" t="s">
        <v>78</v>
      </c>
      <c r="C129" s="37"/>
      <c r="D129" s="34"/>
      <c r="E129" s="35"/>
      <c r="F129" s="36"/>
      <c r="G129" s="37"/>
      <c r="H129" s="36"/>
      <c r="I129" s="37"/>
      <c r="J129" s="36"/>
      <c r="K129" s="37"/>
      <c r="L129" s="36"/>
      <c r="M129" s="37"/>
      <c r="N129" s="36"/>
      <c r="O129" s="37"/>
      <c r="P129" s="36"/>
      <c r="Q129" s="37"/>
      <c r="R129" s="36"/>
      <c r="S129" s="37"/>
      <c r="T129" s="36"/>
      <c r="U129" s="37"/>
      <c r="V129" s="36"/>
      <c r="W129" s="37"/>
      <c r="X129" s="36"/>
      <c r="Y129" s="37"/>
      <c r="Z129" s="36"/>
      <c r="AA129" s="38"/>
      <c r="AB129" s="8">
        <f t="shared" si="69"/>
        <v>0</v>
      </c>
      <c r="AC129" s="8">
        <f t="shared" si="70"/>
        <v>0</v>
      </c>
      <c r="AD129" s="8">
        <f t="shared" si="71"/>
        <v>0</v>
      </c>
      <c r="AE129" s="8">
        <f t="shared" si="72"/>
        <v>0</v>
      </c>
    </row>
    <row r="130" spans="1:31" ht="30">
      <c r="A130" s="79"/>
      <c r="B130" s="40" t="s">
        <v>50</v>
      </c>
      <c r="C130" s="24">
        <v>48000.15</v>
      </c>
      <c r="D130" s="56">
        <v>30</v>
      </c>
      <c r="E130" s="26">
        <v>1440</v>
      </c>
      <c r="F130" s="27">
        <f aca="true" t="shared" si="96" ref="F130:F135">D130-H130-J130-L130-N130-P130-R130-T130-V130-X130-Z130</f>
        <v>0</v>
      </c>
      <c r="G130" s="24">
        <f aca="true" t="shared" si="97" ref="G130:G135">E130-I130-K130-M130-O130-Q130-S130-U130-W130-Y130-AA130</f>
        <v>0</v>
      </c>
      <c r="H130" s="27">
        <f t="shared" si="73"/>
        <v>3</v>
      </c>
      <c r="I130" s="24">
        <f t="shared" si="74"/>
        <v>144</v>
      </c>
      <c r="J130" s="27">
        <f t="shared" si="75"/>
        <v>3</v>
      </c>
      <c r="K130" s="24">
        <f t="shared" si="76"/>
        <v>144</v>
      </c>
      <c r="L130" s="27">
        <f t="shared" si="77"/>
        <v>3</v>
      </c>
      <c r="M130" s="24">
        <f t="shared" si="78"/>
        <v>144</v>
      </c>
      <c r="N130" s="27">
        <f t="shared" si="79"/>
        <v>3</v>
      </c>
      <c r="O130" s="24">
        <f t="shared" si="80"/>
        <v>144</v>
      </c>
      <c r="P130" s="27">
        <f t="shared" si="81"/>
        <v>3</v>
      </c>
      <c r="Q130" s="24">
        <f t="shared" si="82"/>
        <v>144</v>
      </c>
      <c r="R130" s="27">
        <f t="shared" si="83"/>
        <v>3</v>
      </c>
      <c r="S130" s="24">
        <f t="shared" si="84"/>
        <v>144</v>
      </c>
      <c r="T130" s="27">
        <f t="shared" si="85"/>
        <v>3</v>
      </c>
      <c r="U130" s="24">
        <f t="shared" si="86"/>
        <v>144</v>
      </c>
      <c r="V130" s="27">
        <f t="shared" si="87"/>
        <v>3</v>
      </c>
      <c r="W130" s="24">
        <f t="shared" si="88"/>
        <v>144</v>
      </c>
      <c r="X130" s="27">
        <f t="shared" si="89"/>
        <v>3</v>
      </c>
      <c r="Y130" s="24">
        <f t="shared" si="90"/>
        <v>144</v>
      </c>
      <c r="Z130" s="27">
        <f t="shared" si="91"/>
        <v>3</v>
      </c>
      <c r="AA130" s="24">
        <f t="shared" si="92"/>
        <v>144</v>
      </c>
      <c r="AB130" s="8">
        <f t="shared" si="69"/>
        <v>30</v>
      </c>
      <c r="AC130" s="8">
        <f t="shared" si="70"/>
        <v>1440</v>
      </c>
      <c r="AD130" s="8">
        <f t="shared" si="71"/>
        <v>0</v>
      </c>
      <c r="AE130" s="8">
        <f t="shared" si="72"/>
        <v>0</v>
      </c>
    </row>
    <row r="131" spans="1:31" ht="15.75">
      <c r="A131" s="79"/>
      <c r="B131" s="5" t="s">
        <v>51</v>
      </c>
      <c r="C131" s="9">
        <v>53240.37</v>
      </c>
      <c r="D131" s="11">
        <v>370</v>
      </c>
      <c r="E131" s="23">
        <v>19698.9</v>
      </c>
      <c r="F131" s="27">
        <f t="shared" si="96"/>
        <v>60</v>
      </c>
      <c r="G131" s="24">
        <f t="shared" si="97"/>
        <v>3194.399999999998</v>
      </c>
      <c r="H131" s="27">
        <f t="shared" si="73"/>
        <v>31</v>
      </c>
      <c r="I131" s="24">
        <f t="shared" si="74"/>
        <v>1650.45</v>
      </c>
      <c r="J131" s="27">
        <f t="shared" si="75"/>
        <v>31</v>
      </c>
      <c r="K131" s="24">
        <f t="shared" si="76"/>
        <v>1650.45</v>
      </c>
      <c r="L131" s="27">
        <f t="shared" si="77"/>
        <v>31</v>
      </c>
      <c r="M131" s="24">
        <f t="shared" si="78"/>
        <v>1650.45</v>
      </c>
      <c r="N131" s="27">
        <f t="shared" si="79"/>
        <v>31</v>
      </c>
      <c r="O131" s="24">
        <f t="shared" si="80"/>
        <v>1650.45</v>
      </c>
      <c r="P131" s="27">
        <f t="shared" si="81"/>
        <v>31</v>
      </c>
      <c r="Q131" s="24">
        <f t="shared" si="82"/>
        <v>1650.45</v>
      </c>
      <c r="R131" s="27">
        <f t="shared" si="83"/>
        <v>31</v>
      </c>
      <c r="S131" s="24">
        <f t="shared" si="84"/>
        <v>1650.45</v>
      </c>
      <c r="T131" s="27">
        <f t="shared" si="85"/>
        <v>31</v>
      </c>
      <c r="U131" s="24">
        <f t="shared" si="86"/>
        <v>1650.45</v>
      </c>
      <c r="V131" s="27">
        <f t="shared" si="87"/>
        <v>31</v>
      </c>
      <c r="W131" s="24">
        <f t="shared" si="88"/>
        <v>1650.45</v>
      </c>
      <c r="X131" s="27">
        <f t="shared" si="89"/>
        <v>31</v>
      </c>
      <c r="Y131" s="24">
        <f t="shared" si="90"/>
        <v>1650.45</v>
      </c>
      <c r="Z131" s="27">
        <f t="shared" si="91"/>
        <v>31</v>
      </c>
      <c r="AA131" s="24">
        <f t="shared" si="92"/>
        <v>1650.45</v>
      </c>
      <c r="AB131" s="8">
        <f t="shared" si="69"/>
        <v>370</v>
      </c>
      <c r="AC131" s="8">
        <f t="shared" si="70"/>
        <v>19698.9</v>
      </c>
      <c r="AD131" s="8">
        <f t="shared" si="71"/>
        <v>0</v>
      </c>
      <c r="AE131" s="8">
        <f t="shared" si="72"/>
        <v>0</v>
      </c>
    </row>
    <row r="132" spans="1:31" ht="105">
      <c r="A132" s="79"/>
      <c r="B132" s="5" t="s">
        <v>52</v>
      </c>
      <c r="C132" s="9">
        <v>143000.7</v>
      </c>
      <c r="D132" s="54">
        <v>10</v>
      </c>
      <c r="E132" s="23">
        <v>1430</v>
      </c>
      <c r="F132" s="27">
        <f t="shared" si="96"/>
        <v>0</v>
      </c>
      <c r="G132" s="24">
        <f t="shared" si="97"/>
        <v>0</v>
      </c>
      <c r="H132" s="27">
        <f t="shared" si="73"/>
        <v>1</v>
      </c>
      <c r="I132" s="24">
        <f t="shared" si="74"/>
        <v>143</v>
      </c>
      <c r="J132" s="27">
        <f t="shared" si="75"/>
        <v>1</v>
      </c>
      <c r="K132" s="24">
        <f t="shared" si="76"/>
        <v>143</v>
      </c>
      <c r="L132" s="27">
        <f t="shared" si="77"/>
        <v>1</v>
      </c>
      <c r="M132" s="24">
        <f t="shared" si="78"/>
        <v>143</v>
      </c>
      <c r="N132" s="27">
        <f t="shared" si="79"/>
        <v>1</v>
      </c>
      <c r="O132" s="24">
        <f t="shared" si="80"/>
        <v>143</v>
      </c>
      <c r="P132" s="27">
        <f t="shared" si="81"/>
        <v>1</v>
      </c>
      <c r="Q132" s="24">
        <f t="shared" si="82"/>
        <v>143</v>
      </c>
      <c r="R132" s="27">
        <f t="shared" si="83"/>
        <v>1</v>
      </c>
      <c r="S132" s="24">
        <f t="shared" si="84"/>
        <v>143</v>
      </c>
      <c r="T132" s="27">
        <f t="shared" si="85"/>
        <v>1</v>
      </c>
      <c r="U132" s="24">
        <f t="shared" si="86"/>
        <v>143</v>
      </c>
      <c r="V132" s="27">
        <f t="shared" si="87"/>
        <v>1</v>
      </c>
      <c r="W132" s="24">
        <f t="shared" si="88"/>
        <v>143</v>
      </c>
      <c r="X132" s="27">
        <f t="shared" si="89"/>
        <v>1</v>
      </c>
      <c r="Y132" s="24">
        <f t="shared" si="90"/>
        <v>143</v>
      </c>
      <c r="Z132" s="27">
        <f t="shared" si="91"/>
        <v>1</v>
      </c>
      <c r="AA132" s="24">
        <f t="shared" si="92"/>
        <v>143</v>
      </c>
      <c r="AB132" s="8">
        <f t="shared" si="69"/>
        <v>10</v>
      </c>
      <c r="AC132" s="8">
        <f t="shared" si="70"/>
        <v>1430</v>
      </c>
      <c r="AD132" s="8">
        <f t="shared" si="71"/>
        <v>0</v>
      </c>
      <c r="AE132" s="8">
        <f t="shared" si="72"/>
        <v>0</v>
      </c>
    </row>
    <row r="133" spans="1:31" ht="30">
      <c r="A133" s="79"/>
      <c r="B133" s="5" t="s">
        <v>53</v>
      </c>
      <c r="C133" s="9">
        <v>141130.35</v>
      </c>
      <c r="D133" s="11">
        <v>20</v>
      </c>
      <c r="E133" s="23">
        <v>2822.6</v>
      </c>
      <c r="F133" s="27">
        <f t="shared" si="96"/>
        <v>0</v>
      </c>
      <c r="G133" s="24">
        <f t="shared" si="97"/>
        <v>0</v>
      </c>
      <c r="H133" s="27">
        <f t="shared" si="73"/>
        <v>2</v>
      </c>
      <c r="I133" s="24">
        <f t="shared" si="74"/>
        <v>282.26</v>
      </c>
      <c r="J133" s="27">
        <f t="shared" si="75"/>
        <v>2</v>
      </c>
      <c r="K133" s="24">
        <f t="shared" si="76"/>
        <v>282.26</v>
      </c>
      <c r="L133" s="27">
        <f t="shared" si="77"/>
        <v>2</v>
      </c>
      <c r="M133" s="24">
        <f t="shared" si="78"/>
        <v>282.26</v>
      </c>
      <c r="N133" s="27">
        <f t="shared" si="79"/>
        <v>2</v>
      </c>
      <c r="O133" s="24">
        <f t="shared" si="80"/>
        <v>282.26</v>
      </c>
      <c r="P133" s="27">
        <f t="shared" si="81"/>
        <v>2</v>
      </c>
      <c r="Q133" s="24">
        <f t="shared" si="82"/>
        <v>282.26</v>
      </c>
      <c r="R133" s="27">
        <f t="shared" si="83"/>
        <v>2</v>
      </c>
      <c r="S133" s="24">
        <f t="shared" si="84"/>
        <v>282.26</v>
      </c>
      <c r="T133" s="27">
        <f t="shared" si="85"/>
        <v>2</v>
      </c>
      <c r="U133" s="24">
        <f t="shared" si="86"/>
        <v>282.26</v>
      </c>
      <c r="V133" s="27">
        <f t="shared" si="87"/>
        <v>2</v>
      </c>
      <c r="W133" s="24">
        <f t="shared" si="88"/>
        <v>282.26</v>
      </c>
      <c r="X133" s="27">
        <f t="shared" si="89"/>
        <v>2</v>
      </c>
      <c r="Y133" s="24">
        <f t="shared" si="90"/>
        <v>282.26</v>
      </c>
      <c r="Z133" s="27">
        <f t="shared" si="91"/>
        <v>2</v>
      </c>
      <c r="AA133" s="24">
        <f t="shared" si="92"/>
        <v>282.26</v>
      </c>
      <c r="AB133" s="8">
        <f t="shared" si="69"/>
        <v>20</v>
      </c>
      <c r="AC133" s="8">
        <f t="shared" si="70"/>
        <v>2822.6000000000004</v>
      </c>
      <c r="AD133" s="8">
        <f t="shared" si="71"/>
        <v>0</v>
      </c>
      <c r="AE133" s="8">
        <f t="shared" si="72"/>
        <v>0</v>
      </c>
    </row>
    <row r="134" spans="1:31" ht="45">
      <c r="A134" s="79"/>
      <c r="B134" s="5" t="s">
        <v>54</v>
      </c>
      <c r="C134" s="9">
        <v>134020.4</v>
      </c>
      <c r="D134" s="54">
        <v>30</v>
      </c>
      <c r="E134" s="23">
        <v>4020.6000000000004</v>
      </c>
      <c r="F134" s="27">
        <f t="shared" si="96"/>
        <v>0</v>
      </c>
      <c r="G134" s="72">
        <f t="shared" si="97"/>
        <v>7.958078640513122E-13</v>
      </c>
      <c r="H134" s="27">
        <f t="shared" si="73"/>
        <v>3</v>
      </c>
      <c r="I134" s="24">
        <f t="shared" si="74"/>
        <v>402.06</v>
      </c>
      <c r="J134" s="27">
        <f t="shared" si="75"/>
        <v>3</v>
      </c>
      <c r="K134" s="24">
        <f t="shared" si="76"/>
        <v>402.06</v>
      </c>
      <c r="L134" s="27">
        <f t="shared" si="77"/>
        <v>3</v>
      </c>
      <c r="M134" s="24">
        <f t="shared" si="78"/>
        <v>402.06</v>
      </c>
      <c r="N134" s="27">
        <f t="shared" si="79"/>
        <v>3</v>
      </c>
      <c r="O134" s="24">
        <f t="shared" si="80"/>
        <v>402.06</v>
      </c>
      <c r="P134" s="27">
        <f t="shared" si="81"/>
        <v>3</v>
      </c>
      <c r="Q134" s="24">
        <f t="shared" si="82"/>
        <v>402.06</v>
      </c>
      <c r="R134" s="27">
        <f t="shared" si="83"/>
        <v>3</v>
      </c>
      <c r="S134" s="24">
        <f t="shared" si="84"/>
        <v>402.06</v>
      </c>
      <c r="T134" s="27">
        <f t="shared" si="85"/>
        <v>3</v>
      </c>
      <c r="U134" s="24">
        <f t="shared" si="86"/>
        <v>402.06</v>
      </c>
      <c r="V134" s="27">
        <f t="shared" si="87"/>
        <v>3</v>
      </c>
      <c r="W134" s="24">
        <f t="shared" si="88"/>
        <v>402.06</v>
      </c>
      <c r="X134" s="27">
        <f t="shared" si="89"/>
        <v>3</v>
      </c>
      <c r="Y134" s="24">
        <f t="shared" si="90"/>
        <v>402.06</v>
      </c>
      <c r="Z134" s="27">
        <f t="shared" si="91"/>
        <v>3</v>
      </c>
      <c r="AA134" s="24">
        <f t="shared" si="92"/>
        <v>402.06</v>
      </c>
      <c r="AB134" s="8">
        <f t="shared" si="69"/>
        <v>30</v>
      </c>
      <c r="AC134" s="8">
        <f t="shared" si="70"/>
        <v>4020.6000000000004</v>
      </c>
      <c r="AD134" s="8">
        <f t="shared" si="71"/>
        <v>0</v>
      </c>
      <c r="AE134" s="8">
        <f t="shared" si="72"/>
        <v>0</v>
      </c>
    </row>
    <row r="135" spans="1:31" ht="15.75">
      <c r="A135" s="79"/>
      <c r="B135" s="39" t="s">
        <v>55</v>
      </c>
      <c r="C135" s="31">
        <v>42178.5</v>
      </c>
      <c r="D135" s="32">
        <v>100</v>
      </c>
      <c r="E135" s="33">
        <v>4217.9</v>
      </c>
      <c r="F135" s="47">
        <f t="shared" si="96"/>
        <v>20</v>
      </c>
      <c r="G135" s="44">
        <f t="shared" si="97"/>
        <v>843.6000000000004</v>
      </c>
      <c r="H135" s="47">
        <f t="shared" si="73"/>
        <v>8</v>
      </c>
      <c r="I135" s="44">
        <f t="shared" si="74"/>
        <v>337.43</v>
      </c>
      <c r="J135" s="47">
        <f t="shared" si="75"/>
        <v>8</v>
      </c>
      <c r="K135" s="44">
        <f t="shared" si="76"/>
        <v>337.43</v>
      </c>
      <c r="L135" s="47">
        <f t="shared" si="77"/>
        <v>8</v>
      </c>
      <c r="M135" s="44">
        <f t="shared" si="78"/>
        <v>337.43</v>
      </c>
      <c r="N135" s="47">
        <f t="shared" si="79"/>
        <v>8</v>
      </c>
      <c r="O135" s="44">
        <f t="shared" si="80"/>
        <v>337.43</v>
      </c>
      <c r="P135" s="47">
        <f t="shared" si="81"/>
        <v>8</v>
      </c>
      <c r="Q135" s="44">
        <f t="shared" si="82"/>
        <v>337.43</v>
      </c>
      <c r="R135" s="47">
        <f t="shared" si="83"/>
        <v>8</v>
      </c>
      <c r="S135" s="44">
        <f t="shared" si="84"/>
        <v>337.43</v>
      </c>
      <c r="T135" s="47">
        <f t="shared" si="85"/>
        <v>8</v>
      </c>
      <c r="U135" s="44">
        <f t="shared" si="86"/>
        <v>337.43</v>
      </c>
      <c r="V135" s="47">
        <f t="shared" si="87"/>
        <v>8</v>
      </c>
      <c r="W135" s="44">
        <f t="shared" si="88"/>
        <v>337.43</v>
      </c>
      <c r="X135" s="47">
        <f t="shared" si="89"/>
        <v>8</v>
      </c>
      <c r="Y135" s="44">
        <f t="shared" si="90"/>
        <v>337.43</v>
      </c>
      <c r="Z135" s="47">
        <f t="shared" si="91"/>
        <v>8</v>
      </c>
      <c r="AA135" s="44">
        <f t="shared" si="92"/>
        <v>337.43</v>
      </c>
      <c r="AB135" s="8">
        <f t="shared" si="69"/>
        <v>100</v>
      </c>
      <c r="AC135" s="8">
        <f t="shared" si="70"/>
        <v>4217.9</v>
      </c>
      <c r="AD135" s="8">
        <f t="shared" si="71"/>
        <v>0</v>
      </c>
      <c r="AE135" s="8">
        <f t="shared" si="72"/>
        <v>0</v>
      </c>
    </row>
    <row r="136" spans="1:31" ht="27.75" customHeight="1">
      <c r="A136" s="79"/>
      <c r="B136" s="2" t="s">
        <v>80</v>
      </c>
      <c r="C136" s="37"/>
      <c r="D136" s="34"/>
      <c r="E136" s="35"/>
      <c r="F136" s="36"/>
      <c r="G136" s="37"/>
      <c r="H136" s="36"/>
      <c r="I136" s="37"/>
      <c r="J136" s="36"/>
      <c r="K136" s="37"/>
      <c r="L136" s="36"/>
      <c r="M136" s="37"/>
      <c r="N136" s="36"/>
      <c r="O136" s="37"/>
      <c r="P136" s="36"/>
      <c r="Q136" s="37"/>
      <c r="R136" s="36"/>
      <c r="S136" s="37"/>
      <c r="T136" s="36"/>
      <c r="U136" s="37"/>
      <c r="V136" s="36"/>
      <c r="W136" s="37"/>
      <c r="X136" s="36"/>
      <c r="Y136" s="37"/>
      <c r="Z136" s="36"/>
      <c r="AA136" s="38"/>
      <c r="AB136" s="8">
        <f t="shared" si="69"/>
        <v>0</v>
      </c>
      <c r="AC136" s="8">
        <f t="shared" si="70"/>
        <v>0</v>
      </c>
      <c r="AD136" s="8">
        <f t="shared" si="71"/>
        <v>0</v>
      </c>
      <c r="AE136" s="8">
        <f t="shared" si="72"/>
        <v>0</v>
      </c>
    </row>
    <row r="137" spans="1:31" ht="32.25" customHeight="1">
      <c r="A137" s="79"/>
      <c r="B137" s="39" t="s">
        <v>59</v>
      </c>
      <c r="C137" s="31">
        <v>38029.4</v>
      </c>
      <c r="D137" s="55">
        <v>5</v>
      </c>
      <c r="E137" s="33">
        <v>190.1</v>
      </c>
      <c r="F137" s="47">
        <v>0</v>
      </c>
      <c r="G137" s="44">
        <v>0</v>
      </c>
      <c r="H137" s="47">
        <f t="shared" si="73"/>
        <v>0</v>
      </c>
      <c r="I137" s="44">
        <f t="shared" si="74"/>
        <v>0</v>
      </c>
      <c r="J137" s="47">
        <v>1</v>
      </c>
      <c r="K137" s="44">
        <f t="shared" si="76"/>
        <v>38.03</v>
      </c>
      <c r="L137" s="47">
        <v>1</v>
      </c>
      <c r="M137" s="44">
        <f t="shared" si="78"/>
        <v>38.03</v>
      </c>
      <c r="N137" s="47">
        <v>1</v>
      </c>
      <c r="O137" s="44">
        <f t="shared" si="80"/>
        <v>38.03</v>
      </c>
      <c r="P137" s="47">
        <f t="shared" si="81"/>
        <v>0</v>
      </c>
      <c r="Q137" s="44">
        <f t="shared" si="82"/>
        <v>0</v>
      </c>
      <c r="R137" s="47">
        <f t="shared" si="83"/>
        <v>0</v>
      </c>
      <c r="S137" s="44">
        <f t="shared" si="84"/>
        <v>0</v>
      </c>
      <c r="T137" s="47">
        <v>1</v>
      </c>
      <c r="U137" s="44">
        <v>38.01</v>
      </c>
      <c r="V137" s="47">
        <v>1</v>
      </c>
      <c r="W137" s="44">
        <v>38</v>
      </c>
      <c r="X137" s="47">
        <f t="shared" si="89"/>
        <v>0</v>
      </c>
      <c r="Y137" s="44">
        <f t="shared" si="90"/>
        <v>0</v>
      </c>
      <c r="Z137" s="47">
        <f t="shared" si="91"/>
        <v>0</v>
      </c>
      <c r="AA137" s="44">
        <f t="shared" si="92"/>
        <v>0</v>
      </c>
      <c r="AB137" s="8">
        <f t="shared" si="69"/>
        <v>5</v>
      </c>
      <c r="AC137" s="8">
        <f t="shared" si="70"/>
        <v>190.1</v>
      </c>
      <c r="AD137" s="8">
        <f t="shared" si="71"/>
        <v>0</v>
      </c>
      <c r="AE137" s="8">
        <f t="shared" si="72"/>
        <v>0</v>
      </c>
    </row>
    <row r="138" spans="1:31" ht="28.5">
      <c r="A138" s="79"/>
      <c r="B138" s="3" t="s">
        <v>81</v>
      </c>
      <c r="C138" s="37"/>
      <c r="D138" s="34"/>
      <c r="E138" s="35"/>
      <c r="F138" s="36"/>
      <c r="G138" s="37"/>
      <c r="H138" s="36"/>
      <c r="I138" s="37"/>
      <c r="J138" s="36"/>
      <c r="K138" s="37"/>
      <c r="L138" s="36"/>
      <c r="M138" s="37"/>
      <c r="N138" s="36"/>
      <c r="O138" s="37"/>
      <c r="P138" s="36"/>
      <c r="Q138" s="37"/>
      <c r="R138" s="36"/>
      <c r="S138" s="37"/>
      <c r="T138" s="36"/>
      <c r="U138" s="37"/>
      <c r="V138" s="36"/>
      <c r="W138" s="37"/>
      <c r="X138" s="36"/>
      <c r="Y138" s="37"/>
      <c r="Z138" s="36"/>
      <c r="AA138" s="38"/>
      <c r="AB138" s="8">
        <f t="shared" si="69"/>
        <v>0</v>
      </c>
      <c r="AC138" s="8">
        <f t="shared" si="70"/>
        <v>0</v>
      </c>
      <c r="AD138" s="8">
        <f t="shared" si="71"/>
        <v>0</v>
      </c>
      <c r="AE138" s="8">
        <f t="shared" si="72"/>
        <v>0</v>
      </c>
    </row>
    <row r="139" spans="1:31" ht="15.75">
      <c r="A139" s="79"/>
      <c r="B139" s="5" t="s">
        <v>60</v>
      </c>
      <c r="C139" s="9">
        <v>25402.6</v>
      </c>
      <c r="D139" s="11">
        <v>50</v>
      </c>
      <c r="E139" s="23">
        <v>1270.2</v>
      </c>
      <c r="F139" s="22">
        <f>D139-H139-J139-L139-N139-P139-R139-T139-V139-X139-Z139</f>
        <v>10</v>
      </c>
      <c r="G139" s="9">
        <f>E139-I139-K139-M139-O139-Q139-S139-U139-W139-Y139-AA139</f>
        <v>254.10000000000014</v>
      </c>
      <c r="H139" s="22">
        <f t="shared" si="73"/>
        <v>4</v>
      </c>
      <c r="I139" s="9">
        <f t="shared" si="74"/>
        <v>101.61</v>
      </c>
      <c r="J139" s="22">
        <f t="shared" si="75"/>
        <v>4</v>
      </c>
      <c r="K139" s="9">
        <f t="shared" si="76"/>
        <v>101.61</v>
      </c>
      <c r="L139" s="22">
        <f t="shared" si="77"/>
        <v>4</v>
      </c>
      <c r="M139" s="9">
        <f t="shared" si="78"/>
        <v>101.61</v>
      </c>
      <c r="N139" s="22">
        <f t="shared" si="79"/>
        <v>4</v>
      </c>
      <c r="O139" s="9">
        <f t="shared" si="80"/>
        <v>101.61</v>
      </c>
      <c r="P139" s="22">
        <f t="shared" si="81"/>
        <v>4</v>
      </c>
      <c r="Q139" s="9">
        <f t="shared" si="82"/>
        <v>101.61</v>
      </c>
      <c r="R139" s="22">
        <f t="shared" si="83"/>
        <v>4</v>
      </c>
      <c r="S139" s="9">
        <f t="shared" si="84"/>
        <v>101.61</v>
      </c>
      <c r="T139" s="22">
        <f t="shared" si="85"/>
        <v>4</v>
      </c>
      <c r="U139" s="9">
        <f t="shared" si="86"/>
        <v>101.61</v>
      </c>
      <c r="V139" s="22">
        <f t="shared" si="87"/>
        <v>4</v>
      </c>
      <c r="W139" s="9">
        <f t="shared" si="88"/>
        <v>101.61</v>
      </c>
      <c r="X139" s="22">
        <f t="shared" si="89"/>
        <v>4</v>
      </c>
      <c r="Y139" s="9">
        <f t="shared" si="90"/>
        <v>101.61</v>
      </c>
      <c r="Z139" s="22">
        <f t="shared" si="91"/>
        <v>4</v>
      </c>
      <c r="AA139" s="9">
        <f t="shared" si="92"/>
        <v>101.61</v>
      </c>
      <c r="AB139" s="8">
        <f t="shared" si="69"/>
        <v>50</v>
      </c>
      <c r="AC139" s="8">
        <f t="shared" si="70"/>
        <v>1270.2</v>
      </c>
      <c r="AD139" s="8">
        <f t="shared" si="71"/>
        <v>0</v>
      </c>
      <c r="AE139" s="8">
        <f t="shared" si="72"/>
        <v>0</v>
      </c>
    </row>
    <row r="140" spans="1:256" s="51" customFormat="1" ht="40.5" customHeight="1">
      <c r="A140" s="89" t="s">
        <v>86</v>
      </c>
      <c r="B140" s="89"/>
      <c r="C140" s="50"/>
      <c r="D140" s="62">
        <f aca="true" t="shared" si="98" ref="D140:AA140">SUM(D142:D168)</f>
        <v>3577</v>
      </c>
      <c r="E140" s="63">
        <f t="shared" si="98"/>
        <v>186310.10000000003</v>
      </c>
      <c r="F140" s="62">
        <f t="shared" si="98"/>
        <v>561</v>
      </c>
      <c r="G140" s="63">
        <f t="shared" si="98"/>
        <v>29534.9</v>
      </c>
      <c r="H140" s="62">
        <f t="shared" si="98"/>
        <v>301</v>
      </c>
      <c r="I140" s="63">
        <f t="shared" si="98"/>
        <v>15653.91</v>
      </c>
      <c r="J140" s="62">
        <f t="shared" si="98"/>
        <v>301</v>
      </c>
      <c r="K140" s="63">
        <f t="shared" si="98"/>
        <v>15653.91</v>
      </c>
      <c r="L140" s="62">
        <f t="shared" si="98"/>
        <v>303</v>
      </c>
      <c r="M140" s="63">
        <f t="shared" si="98"/>
        <v>15731.53</v>
      </c>
      <c r="N140" s="62">
        <f t="shared" si="98"/>
        <v>302</v>
      </c>
      <c r="O140" s="63">
        <f t="shared" si="98"/>
        <v>15693.53</v>
      </c>
      <c r="P140" s="62">
        <f t="shared" si="98"/>
        <v>301</v>
      </c>
      <c r="Q140" s="63">
        <f t="shared" si="98"/>
        <v>15653.91</v>
      </c>
      <c r="R140" s="62">
        <f t="shared" si="98"/>
        <v>301</v>
      </c>
      <c r="S140" s="63">
        <f t="shared" si="98"/>
        <v>15653.91</v>
      </c>
      <c r="T140" s="62">
        <f t="shared" si="98"/>
        <v>302</v>
      </c>
      <c r="U140" s="63">
        <f t="shared" si="98"/>
        <v>15693.53</v>
      </c>
      <c r="V140" s="62">
        <f t="shared" si="98"/>
        <v>302</v>
      </c>
      <c r="W140" s="63">
        <f t="shared" si="98"/>
        <v>15693.53</v>
      </c>
      <c r="X140" s="62">
        <f t="shared" si="98"/>
        <v>302</v>
      </c>
      <c r="Y140" s="63">
        <f t="shared" si="98"/>
        <v>15693.53</v>
      </c>
      <c r="Z140" s="62">
        <f t="shared" si="98"/>
        <v>301</v>
      </c>
      <c r="AA140" s="63">
        <f t="shared" si="98"/>
        <v>15653.91</v>
      </c>
      <c r="AB140" s="8">
        <f>F140+H140+J140+L140+N140+P140+R140+T140+V140+X140+Z140</f>
        <v>3577</v>
      </c>
      <c r="AC140" s="8">
        <f>SUM(AC141:AC168)</f>
        <v>186310.10000000003</v>
      </c>
      <c r="AD140" s="8">
        <f>AB140-D140</f>
        <v>0</v>
      </c>
      <c r="AE140" s="8">
        <f>AC140-E140</f>
        <v>0</v>
      </c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31" ht="29.25">
      <c r="A141" s="79"/>
      <c r="B141" s="2" t="s">
        <v>74</v>
      </c>
      <c r="C141" s="2"/>
      <c r="D141" s="28"/>
      <c r="E141" s="28"/>
      <c r="F141" s="28"/>
      <c r="G141" s="28"/>
      <c r="H141" s="29"/>
      <c r="I141" s="28"/>
      <c r="J141" s="29"/>
      <c r="K141" s="28"/>
      <c r="L141" s="29"/>
      <c r="M141" s="28"/>
      <c r="N141" s="29"/>
      <c r="O141" s="28"/>
      <c r="P141" s="29"/>
      <c r="Q141" s="28"/>
      <c r="R141" s="29"/>
      <c r="S141" s="28"/>
      <c r="T141" s="29"/>
      <c r="U141" s="28"/>
      <c r="V141" s="29"/>
      <c r="W141" s="28"/>
      <c r="X141" s="29"/>
      <c r="Y141" s="28"/>
      <c r="Z141" s="29"/>
      <c r="AA141" s="30"/>
      <c r="AB141" s="8">
        <f>F141+H141+J141+L141+N141+P141+R141+T141+V141+X141+Z141</f>
        <v>0</v>
      </c>
      <c r="AC141" s="8">
        <f>G141+I141+K141+M141+O141+Q141+S141+U141+W141+Y141+AA141</f>
        <v>0</v>
      </c>
      <c r="AD141" s="8">
        <f>AB141-D141</f>
        <v>0</v>
      </c>
      <c r="AE141" s="8">
        <f>AC141-E141</f>
        <v>0</v>
      </c>
    </row>
    <row r="142" spans="1:31" ht="15.75">
      <c r="A142" s="79"/>
      <c r="B142" s="5" t="s">
        <v>19</v>
      </c>
      <c r="C142" s="24">
        <v>59902.240000000005</v>
      </c>
      <c r="D142" s="25">
        <v>558</v>
      </c>
      <c r="E142" s="26">
        <v>33425.4</v>
      </c>
      <c r="F142" s="27">
        <f aca="true" t="shared" si="99" ref="F142:G144">D142-H142-J142-L142-N142-P142-R142-T142-V142-X142-Z142</f>
        <v>88</v>
      </c>
      <c r="G142" s="24">
        <f t="shared" si="99"/>
        <v>5271.300000000003</v>
      </c>
      <c r="H142" s="27">
        <f>ROUND($D142/12,0)</f>
        <v>47</v>
      </c>
      <c r="I142" s="24">
        <f>ROUND(H142*$C142/1000,2)</f>
        <v>2815.41</v>
      </c>
      <c r="J142" s="27">
        <f>ROUND($D142/12,0)</f>
        <v>47</v>
      </c>
      <c r="K142" s="24">
        <f>ROUND(J142*$C142/1000,2)</f>
        <v>2815.41</v>
      </c>
      <c r="L142" s="27">
        <f>ROUND($D142/12,0)</f>
        <v>47</v>
      </c>
      <c r="M142" s="24">
        <f>ROUND(L142*$C142/1000,2)</f>
        <v>2815.41</v>
      </c>
      <c r="N142" s="27">
        <f>ROUND($D142/12,0)</f>
        <v>47</v>
      </c>
      <c r="O142" s="24">
        <f>ROUND(N142*$C142/1000,2)</f>
        <v>2815.41</v>
      </c>
      <c r="P142" s="27">
        <f>ROUND($D142/12,0)</f>
        <v>47</v>
      </c>
      <c r="Q142" s="24">
        <f>ROUND(P142*$C142/1000,2)</f>
        <v>2815.41</v>
      </c>
      <c r="R142" s="27">
        <f>ROUND($D142/12,0)</f>
        <v>47</v>
      </c>
      <c r="S142" s="24">
        <f>ROUND(R142*$C142/1000,2)</f>
        <v>2815.41</v>
      </c>
      <c r="T142" s="27">
        <f>ROUND($D142/12,0)</f>
        <v>47</v>
      </c>
      <c r="U142" s="24">
        <f>ROUND(T142*$C142/1000,2)</f>
        <v>2815.41</v>
      </c>
      <c r="V142" s="27">
        <f>ROUND($D142/12,0)</f>
        <v>47</v>
      </c>
      <c r="W142" s="24">
        <f>ROUND(V142*$C142/1000,2)</f>
        <v>2815.41</v>
      </c>
      <c r="X142" s="27">
        <f>ROUND($D142/12,0)</f>
        <v>47</v>
      </c>
      <c r="Y142" s="24">
        <f>ROUND(X142*$C142/1000,2)</f>
        <v>2815.41</v>
      </c>
      <c r="Z142" s="27">
        <f>ROUND($D142/12,0)</f>
        <v>47</v>
      </c>
      <c r="AA142" s="24">
        <f>ROUND(Z142*$C142/1000,2)</f>
        <v>2815.41</v>
      </c>
      <c r="AB142" s="8">
        <f aca="true" t="shared" si="100" ref="AB142:AB168">F142+H142+J142+L142+N142+P142+R142+T142+V142+X142+Z142</f>
        <v>558</v>
      </c>
      <c r="AC142" s="8">
        <f aca="true" t="shared" si="101" ref="AC142:AC168">G142+I142+K142+M142+O142+Q142+S142+U142+W142+Y142+AA142</f>
        <v>33425.4</v>
      </c>
      <c r="AD142" s="8">
        <f aca="true" t="shared" si="102" ref="AD142:AD168">AB142-D142</f>
        <v>0</v>
      </c>
      <c r="AE142" s="8">
        <f aca="true" t="shared" si="103" ref="AE142:AE168">AC142-E142</f>
        <v>0</v>
      </c>
    </row>
    <row r="143" spans="1:31" ht="30">
      <c r="A143" s="79"/>
      <c r="B143" s="5" t="s">
        <v>20</v>
      </c>
      <c r="C143" s="9">
        <v>112386.8</v>
      </c>
      <c r="D143" s="12">
        <v>70</v>
      </c>
      <c r="E143" s="23">
        <v>7867.1</v>
      </c>
      <c r="F143" s="27">
        <f t="shared" si="99"/>
        <v>10</v>
      </c>
      <c r="G143" s="24">
        <f t="shared" si="99"/>
        <v>1123.900000000001</v>
      </c>
      <c r="H143" s="27">
        <f aca="true" t="shared" si="104" ref="H143:H168">ROUND($D143/12,0)</f>
        <v>6</v>
      </c>
      <c r="I143" s="24">
        <f aca="true" t="shared" si="105" ref="I143:I168">ROUND(H143*$C143/1000,2)</f>
        <v>674.32</v>
      </c>
      <c r="J143" s="27">
        <f aca="true" t="shared" si="106" ref="J143:J168">ROUND($D143/12,0)</f>
        <v>6</v>
      </c>
      <c r="K143" s="24">
        <f aca="true" t="shared" si="107" ref="K143:K168">ROUND(J143*$C143/1000,2)</f>
        <v>674.32</v>
      </c>
      <c r="L143" s="27">
        <f aca="true" t="shared" si="108" ref="L143:L168">ROUND($D143/12,0)</f>
        <v>6</v>
      </c>
      <c r="M143" s="24">
        <f aca="true" t="shared" si="109" ref="M143:M168">ROUND(L143*$C143/1000,2)</f>
        <v>674.32</v>
      </c>
      <c r="N143" s="27">
        <f aca="true" t="shared" si="110" ref="N143:N168">ROUND($D143/12,0)</f>
        <v>6</v>
      </c>
      <c r="O143" s="24">
        <f aca="true" t="shared" si="111" ref="O143:O168">ROUND(N143*$C143/1000,2)</f>
        <v>674.32</v>
      </c>
      <c r="P143" s="27">
        <f aca="true" t="shared" si="112" ref="P143:P168">ROUND($D143/12,0)</f>
        <v>6</v>
      </c>
      <c r="Q143" s="24">
        <f aca="true" t="shared" si="113" ref="Q143:Q168">ROUND(P143*$C143/1000,2)</f>
        <v>674.32</v>
      </c>
      <c r="R143" s="27">
        <f aca="true" t="shared" si="114" ref="R143:R168">ROUND($D143/12,0)</f>
        <v>6</v>
      </c>
      <c r="S143" s="24">
        <f aca="true" t="shared" si="115" ref="S143:S168">ROUND(R143*$C143/1000,2)</f>
        <v>674.32</v>
      </c>
      <c r="T143" s="27">
        <f aca="true" t="shared" si="116" ref="T143:T168">ROUND($D143/12,0)</f>
        <v>6</v>
      </c>
      <c r="U143" s="24">
        <f aca="true" t="shared" si="117" ref="U143:U168">ROUND(T143*$C143/1000,2)</f>
        <v>674.32</v>
      </c>
      <c r="V143" s="27">
        <f aca="true" t="shared" si="118" ref="V143:V168">ROUND($D143/12,0)</f>
        <v>6</v>
      </c>
      <c r="W143" s="24">
        <f aca="true" t="shared" si="119" ref="W143:W168">ROUND(V143*$C143/1000,2)</f>
        <v>674.32</v>
      </c>
      <c r="X143" s="27">
        <f aca="true" t="shared" si="120" ref="X143:X168">ROUND($D143/12,0)</f>
        <v>6</v>
      </c>
      <c r="Y143" s="24">
        <f aca="true" t="shared" si="121" ref="Y143:Y168">ROUND(X143*$C143/1000,2)</f>
        <v>674.32</v>
      </c>
      <c r="Z143" s="27">
        <f aca="true" t="shared" si="122" ref="Z143:Z168">ROUND($D143/12,0)</f>
        <v>6</v>
      </c>
      <c r="AA143" s="24">
        <f aca="true" t="shared" si="123" ref="AA143:AA168">ROUND(Z143*$C143/1000,2)</f>
        <v>674.32</v>
      </c>
      <c r="AB143" s="8">
        <f t="shared" si="100"/>
        <v>70</v>
      </c>
      <c r="AC143" s="8">
        <f t="shared" si="101"/>
        <v>7867.1</v>
      </c>
      <c r="AD143" s="8">
        <f t="shared" si="102"/>
        <v>0</v>
      </c>
      <c r="AE143" s="8">
        <f t="shared" si="103"/>
        <v>0</v>
      </c>
    </row>
    <row r="144" spans="1:31" ht="15.75">
      <c r="A144" s="79"/>
      <c r="B144" s="39" t="s">
        <v>21</v>
      </c>
      <c r="C144" s="31">
        <v>129163.44</v>
      </c>
      <c r="D144" s="48">
        <v>25</v>
      </c>
      <c r="E144" s="33">
        <v>3229.1000000000004</v>
      </c>
      <c r="F144" s="47">
        <f t="shared" si="99"/>
        <v>5</v>
      </c>
      <c r="G144" s="44">
        <f t="shared" si="99"/>
        <v>645.8000000000011</v>
      </c>
      <c r="H144" s="47">
        <f t="shared" si="104"/>
        <v>2</v>
      </c>
      <c r="I144" s="44">
        <f t="shared" si="105"/>
        <v>258.33</v>
      </c>
      <c r="J144" s="47">
        <f t="shared" si="106"/>
        <v>2</v>
      </c>
      <c r="K144" s="44">
        <f t="shared" si="107"/>
        <v>258.33</v>
      </c>
      <c r="L144" s="47">
        <f t="shared" si="108"/>
        <v>2</v>
      </c>
      <c r="M144" s="44">
        <f t="shared" si="109"/>
        <v>258.33</v>
      </c>
      <c r="N144" s="47">
        <f t="shared" si="110"/>
        <v>2</v>
      </c>
      <c r="O144" s="44">
        <f t="shared" si="111"/>
        <v>258.33</v>
      </c>
      <c r="P144" s="47">
        <f t="shared" si="112"/>
        <v>2</v>
      </c>
      <c r="Q144" s="44">
        <f t="shared" si="113"/>
        <v>258.33</v>
      </c>
      <c r="R144" s="47">
        <f t="shared" si="114"/>
        <v>2</v>
      </c>
      <c r="S144" s="44">
        <f t="shared" si="115"/>
        <v>258.33</v>
      </c>
      <c r="T144" s="47">
        <f t="shared" si="116"/>
        <v>2</v>
      </c>
      <c r="U144" s="44">
        <f t="shared" si="117"/>
        <v>258.33</v>
      </c>
      <c r="V144" s="47">
        <f t="shared" si="118"/>
        <v>2</v>
      </c>
      <c r="W144" s="44">
        <f t="shared" si="119"/>
        <v>258.33</v>
      </c>
      <c r="X144" s="47">
        <f t="shared" si="120"/>
        <v>2</v>
      </c>
      <c r="Y144" s="44">
        <f t="shared" si="121"/>
        <v>258.33</v>
      </c>
      <c r="Z144" s="47">
        <f t="shared" si="122"/>
        <v>2</v>
      </c>
      <c r="AA144" s="44">
        <f t="shared" si="123"/>
        <v>258.33</v>
      </c>
      <c r="AB144" s="8">
        <f t="shared" si="100"/>
        <v>25</v>
      </c>
      <c r="AC144" s="8">
        <f t="shared" si="101"/>
        <v>3229.1000000000004</v>
      </c>
      <c r="AD144" s="8">
        <f t="shared" si="102"/>
        <v>0</v>
      </c>
      <c r="AE144" s="8">
        <f t="shared" si="103"/>
        <v>0</v>
      </c>
    </row>
    <row r="145" spans="1:31" ht="22.5" customHeight="1">
      <c r="A145" s="79"/>
      <c r="B145" s="2" t="s">
        <v>76</v>
      </c>
      <c r="C145" s="37"/>
      <c r="D145" s="34"/>
      <c r="E145" s="35"/>
      <c r="F145" s="36"/>
      <c r="G145" s="37"/>
      <c r="H145" s="36"/>
      <c r="I145" s="37"/>
      <c r="J145" s="36"/>
      <c r="K145" s="37"/>
      <c r="L145" s="36"/>
      <c r="M145" s="37"/>
      <c r="N145" s="36"/>
      <c r="O145" s="37"/>
      <c r="P145" s="36"/>
      <c r="Q145" s="37"/>
      <c r="R145" s="36"/>
      <c r="S145" s="37"/>
      <c r="T145" s="36"/>
      <c r="U145" s="37"/>
      <c r="V145" s="36"/>
      <c r="W145" s="37"/>
      <c r="X145" s="36"/>
      <c r="Y145" s="37"/>
      <c r="Z145" s="36"/>
      <c r="AA145" s="38"/>
      <c r="AB145" s="8">
        <f t="shared" si="100"/>
        <v>0</v>
      </c>
      <c r="AC145" s="8">
        <f t="shared" si="101"/>
        <v>0</v>
      </c>
      <c r="AD145" s="8">
        <f t="shared" si="102"/>
        <v>0</v>
      </c>
      <c r="AE145" s="8">
        <f t="shared" si="103"/>
        <v>0</v>
      </c>
    </row>
    <row r="146" spans="1:31" ht="15.75">
      <c r="A146" s="79"/>
      <c r="B146" s="40" t="s">
        <v>40</v>
      </c>
      <c r="C146" s="24">
        <v>30240.15</v>
      </c>
      <c r="D146" s="25">
        <v>25</v>
      </c>
      <c r="E146" s="26">
        <v>756</v>
      </c>
      <c r="F146" s="27">
        <f>D146-H146-J146-L146-N146-P146-R146-T146-V146-X146-Z146</f>
        <v>5</v>
      </c>
      <c r="G146" s="24">
        <f>E146-I146-K146-M146-O146-Q146-S146-U146-W146-Y146-AA146</f>
        <v>151.19999999999987</v>
      </c>
      <c r="H146" s="27">
        <f t="shared" si="104"/>
        <v>2</v>
      </c>
      <c r="I146" s="24">
        <f t="shared" si="105"/>
        <v>60.48</v>
      </c>
      <c r="J146" s="27">
        <f t="shared" si="106"/>
        <v>2</v>
      </c>
      <c r="K146" s="24">
        <f t="shared" si="107"/>
        <v>60.48</v>
      </c>
      <c r="L146" s="27">
        <f t="shared" si="108"/>
        <v>2</v>
      </c>
      <c r="M146" s="24">
        <f t="shared" si="109"/>
        <v>60.48</v>
      </c>
      <c r="N146" s="27">
        <f t="shared" si="110"/>
        <v>2</v>
      </c>
      <c r="O146" s="24">
        <f t="shared" si="111"/>
        <v>60.48</v>
      </c>
      <c r="P146" s="27">
        <f t="shared" si="112"/>
        <v>2</v>
      </c>
      <c r="Q146" s="24">
        <f t="shared" si="113"/>
        <v>60.48</v>
      </c>
      <c r="R146" s="27">
        <f t="shared" si="114"/>
        <v>2</v>
      </c>
      <c r="S146" s="24">
        <f t="shared" si="115"/>
        <v>60.48</v>
      </c>
      <c r="T146" s="27">
        <f t="shared" si="116"/>
        <v>2</v>
      </c>
      <c r="U146" s="24">
        <f t="shared" si="117"/>
        <v>60.48</v>
      </c>
      <c r="V146" s="27">
        <f t="shared" si="118"/>
        <v>2</v>
      </c>
      <c r="W146" s="24">
        <f t="shared" si="119"/>
        <v>60.48</v>
      </c>
      <c r="X146" s="27">
        <f t="shared" si="120"/>
        <v>2</v>
      </c>
      <c r="Y146" s="24">
        <f t="shared" si="121"/>
        <v>60.48</v>
      </c>
      <c r="Z146" s="27">
        <f t="shared" si="122"/>
        <v>2</v>
      </c>
      <c r="AA146" s="24">
        <f t="shared" si="123"/>
        <v>60.48</v>
      </c>
      <c r="AB146" s="8">
        <f t="shared" si="100"/>
        <v>25</v>
      </c>
      <c r="AC146" s="8">
        <f t="shared" si="101"/>
        <v>756</v>
      </c>
      <c r="AD146" s="8">
        <f t="shared" si="102"/>
        <v>0</v>
      </c>
      <c r="AE146" s="8">
        <f t="shared" si="103"/>
        <v>0</v>
      </c>
    </row>
    <row r="147" spans="1:31" ht="15.75">
      <c r="A147" s="79"/>
      <c r="B147" s="2" t="s">
        <v>77</v>
      </c>
      <c r="C147" s="37"/>
      <c r="D147" s="34"/>
      <c r="E147" s="35"/>
      <c r="F147" s="36"/>
      <c r="G147" s="37"/>
      <c r="H147" s="36"/>
      <c r="I147" s="37"/>
      <c r="J147" s="36"/>
      <c r="K147" s="37"/>
      <c r="L147" s="36"/>
      <c r="M147" s="37"/>
      <c r="N147" s="36"/>
      <c r="O147" s="37"/>
      <c r="P147" s="36"/>
      <c r="Q147" s="37"/>
      <c r="R147" s="36"/>
      <c r="S147" s="37"/>
      <c r="T147" s="36"/>
      <c r="U147" s="37"/>
      <c r="V147" s="36"/>
      <c r="W147" s="37"/>
      <c r="X147" s="36"/>
      <c r="Y147" s="37"/>
      <c r="Z147" s="36"/>
      <c r="AA147" s="38"/>
      <c r="AB147" s="8">
        <f t="shared" si="100"/>
        <v>0</v>
      </c>
      <c r="AC147" s="8">
        <f t="shared" si="101"/>
        <v>0</v>
      </c>
      <c r="AD147" s="8">
        <f t="shared" si="102"/>
        <v>0</v>
      </c>
      <c r="AE147" s="8">
        <f t="shared" si="103"/>
        <v>0</v>
      </c>
    </row>
    <row r="148" spans="1:31" ht="15.75">
      <c r="A148" s="79"/>
      <c r="B148" s="40" t="s">
        <v>43</v>
      </c>
      <c r="C148" s="24">
        <v>38150.17</v>
      </c>
      <c r="D148" s="41">
        <v>90</v>
      </c>
      <c r="E148" s="26">
        <v>3433.5</v>
      </c>
      <c r="F148" s="27">
        <f aca="true" t="shared" si="124" ref="F148:F154">D148-H148-J148-L148-N148-P148-R148-T148-V148-X148-Z148</f>
        <v>10</v>
      </c>
      <c r="G148" s="24">
        <f aca="true" t="shared" si="125" ref="G148:G154">E148-I148-K148-M148-O148-Q148-S148-U148-W148-Y148-AA148</f>
        <v>381.5000000000005</v>
      </c>
      <c r="H148" s="27">
        <f t="shared" si="104"/>
        <v>8</v>
      </c>
      <c r="I148" s="24">
        <f t="shared" si="105"/>
        <v>305.2</v>
      </c>
      <c r="J148" s="27">
        <f t="shared" si="106"/>
        <v>8</v>
      </c>
      <c r="K148" s="24">
        <f t="shared" si="107"/>
        <v>305.2</v>
      </c>
      <c r="L148" s="27">
        <f t="shared" si="108"/>
        <v>8</v>
      </c>
      <c r="M148" s="24">
        <f t="shared" si="109"/>
        <v>305.2</v>
      </c>
      <c r="N148" s="27">
        <f t="shared" si="110"/>
        <v>8</v>
      </c>
      <c r="O148" s="24">
        <f t="shared" si="111"/>
        <v>305.2</v>
      </c>
      <c r="P148" s="27">
        <f t="shared" si="112"/>
        <v>8</v>
      </c>
      <c r="Q148" s="24">
        <f t="shared" si="113"/>
        <v>305.2</v>
      </c>
      <c r="R148" s="27">
        <f t="shared" si="114"/>
        <v>8</v>
      </c>
      <c r="S148" s="24">
        <f t="shared" si="115"/>
        <v>305.2</v>
      </c>
      <c r="T148" s="27">
        <f t="shared" si="116"/>
        <v>8</v>
      </c>
      <c r="U148" s="24">
        <f t="shared" si="117"/>
        <v>305.2</v>
      </c>
      <c r="V148" s="27">
        <f t="shared" si="118"/>
        <v>8</v>
      </c>
      <c r="W148" s="24">
        <f t="shared" si="119"/>
        <v>305.2</v>
      </c>
      <c r="X148" s="27">
        <f t="shared" si="120"/>
        <v>8</v>
      </c>
      <c r="Y148" s="24">
        <f t="shared" si="121"/>
        <v>305.2</v>
      </c>
      <c r="Z148" s="27">
        <f t="shared" si="122"/>
        <v>8</v>
      </c>
      <c r="AA148" s="24">
        <f t="shared" si="123"/>
        <v>305.2</v>
      </c>
      <c r="AB148" s="8">
        <f t="shared" si="100"/>
        <v>90</v>
      </c>
      <c r="AC148" s="8">
        <f t="shared" si="101"/>
        <v>3433.5</v>
      </c>
      <c r="AD148" s="8">
        <f t="shared" si="102"/>
        <v>0</v>
      </c>
      <c r="AE148" s="8">
        <f t="shared" si="103"/>
        <v>0</v>
      </c>
    </row>
    <row r="149" spans="1:31" ht="30">
      <c r="A149" s="79"/>
      <c r="B149" s="5" t="s">
        <v>44</v>
      </c>
      <c r="C149" s="9">
        <v>39230.83</v>
      </c>
      <c r="D149" s="11">
        <v>90</v>
      </c>
      <c r="E149" s="23">
        <v>3530.8</v>
      </c>
      <c r="F149" s="27">
        <f t="shared" si="124"/>
        <v>10</v>
      </c>
      <c r="G149" s="24">
        <f t="shared" si="125"/>
        <v>392.30000000000075</v>
      </c>
      <c r="H149" s="27">
        <f t="shared" si="104"/>
        <v>8</v>
      </c>
      <c r="I149" s="24">
        <f t="shared" si="105"/>
        <v>313.85</v>
      </c>
      <c r="J149" s="27">
        <f t="shared" si="106"/>
        <v>8</v>
      </c>
      <c r="K149" s="24">
        <f t="shared" si="107"/>
        <v>313.85</v>
      </c>
      <c r="L149" s="27">
        <f t="shared" si="108"/>
        <v>8</v>
      </c>
      <c r="M149" s="24">
        <f t="shared" si="109"/>
        <v>313.85</v>
      </c>
      <c r="N149" s="27">
        <f t="shared" si="110"/>
        <v>8</v>
      </c>
      <c r="O149" s="24">
        <f t="shared" si="111"/>
        <v>313.85</v>
      </c>
      <c r="P149" s="27">
        <f t="shared" si="112"/>
        <v>8</v>
      </c>
      <c r="Q149" s="24">
        <f t="shared" si="113"/>
        <v>313.85</v>
      </c>
      <c r="R149" s="27">
        <f t="shared" si="114"/>
        <v>8</v>
      </c>
      <c r="S149" s="24">
        <f t="shared" si="115"/>
        <v>313.85</v>
      </c>
      <c r="T149" s="27">
        <f t="shared" si="116"/>
        <v>8</v>
      </c>
      <c r="U149" s="24">
        <f t="shared" si="117"/>
        <v>313.85</v>
      </c>
      <c r="V149" s="27">
        <f t="shared" si="118"/>
        <v>8</v>
      </c>
      <c r="W149" s="24">
        <f t="shared" si="119"/>
        <v>313.85</v>
      </c>
      <c r="X149" s="27">
        <f t="shared" si="120"/>
        <v>8</v>
      </c>
      <c r="Y149" s="24">
        <f t="shared" si="121"/>
        <v>313.85</v>
      </c>
      <c r="Z149" s="27">
        <f t="shared" si="122"/>
        <v>8</v>
      </c>
      <c r="AA149" s="24">
        <f t="shared" si="123"/>
        <v>313.85</v>
      </c>
      <c r="AB149" s="8">
        <f t="shared" si="100"/>
        <v>90</v>
      </c>
      <c r="AC149" s="8">
        <f t="shared" si="101"/>
        <v>3530.8</v>
      </c>
      <c r="AD149" s="8">
        <f t="shared" si="102"/>
        <v>0</v>
      </c>
      <c r="AE149" s="8">
        <f t="shared" si="103"/>
        <v>0</v>
      </c>
    </row>
    <row r="150" spans="1:31" ht="15.75">
      <c r="A150" s="79"/>
      <c r="B150" s="5" t="s">
        <v>45</v>
      </c>
      <c r="C150" s="9">
        <v>46910.15</v>
      </c>
      <c r="D150" s="11">
        <v>23</v>
      </c>
      <c r="E150" s="23">
        <v>1078.9</v>
      </c>
      <c r="F150" s="27">
        <f t="shared" si="124"/>
        <v>3</v>
      </c>
      <c r="G150" s="24">
        <f t="shared" si="125"/>
        <v>140.7000000000005</v>
      </c>
      <c r="H150" s="27">
        <f t="shared" si="104"/>
        <v>2</v>
      </c>
      <c r="I150" s="24">
        <f t="shared" si="105"/>
        <v>93.82</v>
      </c>
      <c r="J150" s="27">
        <f t="shared" si="106"/>
        <v>2</v>
      </c>
      <c r="K150" s="24">
        <f t="shared" si="107"/>
        <v>93.82</v>
      </c>
      <c r="L150" s="27">
        <f t="shared" si="108"/>
        <v>2</v>
      </c>
      <c r="M150" s="24">
        <f t="shared" si="109"/>
        <v>93.82</v>
      </c>
      <c r="N150" s="27">
        <f t="shared" si="110"/>
        <v>2</v>
      </c>
      <c r="O150" s="24">
        <f t="shared" si="111"/>
        <v>93.82</v>
      </c>
      <c r="P150" s="27">
        <f t="shared" si="112"/>
        <v>2</v>
      </c>
      <c r="Q150" s="24">
        <f t="shared" si="113"/>
        <v>93.82</v>
      </c>
      <c r="R150" s="27">
        <f t="shared" si="114"/>
        <v>2</v>
      </c>
      <c r="S150" s="24">
        <f t="shared" si="115"/>
        <v>93.82</v>
      </c>
      <c r="T150" s="27">
        <f t="shared" si="116"/>
        <v>2</v>
      </c>
      <c r="U150" s="24">
        <f t="shared" si="117"/>
        <v>93.82</v>
      </c>
      <c r="V150" s="27">
        <f t="shared" si="118"/>
        <v>2</v>
      </c>
      <c r="W150" s="24">
        <f t="shared" si="119"/>
        <v>93.82</v>
      </c>
      <c r="X150" s="27">
        <f t="shared" si="120"/>
        <v>2</v>
      </c>
      <c r="Y150" s="24">
        <f t="shared" si="121"/>
        <v>93.82</v>
      </c>
      <c r="Z150" s="27">
        <f t="shared" si="122"/>
        <v>2</v>
      </c>
      <c r="AA150" s="24">
        <f t="shared" si="123"/>
        <v>93.82</v>
      </c>
      <c r="AB150" s="8">
        <f t="shared" si="100"/>
        <v>23</v>
      </c>
      <c r="AC150" s="8">
        <f t="shared" si="101"/>
        <v>1078.9</v>
      </c>
      <c r="AD150" s="8">
        <f t="shared" si="102"/>
        <v>0</v>
      </c>
      <c r="AE150" s="8">
        <f t="shared" si="103"/>
        <v>0</v>
      </c>
    </row>
    <row r="151" spans="1:31" ht="15.75">
      <c r="A151" s="79"/>
      <c r="B151" s="5" t="s">
        <v>46</v>
      </c>
      <c r="C151" s="9">
        <v>49980.18</v>
      </c>
      <c r="D151" s="11">
        <v>11</v>
      </c>
      <c r="E151" s="23">
        <v>549.8</v>
      </c>
      <c r="F151" s="27">
        <f t="shared" si="124"/>
        <v>1</v>
      </c>
      <c r="G151" s="24">
        <f t="shared" si="125"/>
        <v>49.99999999999991</v>
      </c>
      <c r="H151" s="27">
        <f t="shared" si="104"/>
        <v>1</v>
      </c>
      <c r="I151" s="24">
        <f t="shared" si="105"/>
        <v>49.98</v>
      </c>
      <c r="J151" s="27">
        <f t="shared" si="106"/>
        <v>1</v>
      </c>
      <c r="K151" s="24">
        <f t="shared" si="107"/>
        <v>49.98</v>
      </c>
      <c r="L151" s="27">
        <f t="shared" si="108"/>
        <v>1</v>
      </c>
      <c r="M151" s="24">
        <f t="shared" si="109"/>
        <v>49.98</v>
      </c>
      <c r="N151" s="27">
        <f t="shared" si="110"/>
        <v>1</v>
      </c>
      <c r="O151" s="24">
        <f t="shared" si="111"/>
        <v>49.98</v>
      </c>
      <c r="P151" s="27">
        <f t="shared" si="112"/>
        <v>1</v>
      </c>
      <c r="Q151" s="24">
        <f t="shared" si="113"/>
        <v>49.98</v>
      </c>
      <c r="R151" s="27">
        <f t="shared" si="114"/>
        <v>1</v>
      </c>
      <c r="S151" s="24">
        <f t="shared" si="115"/>
        <v>49.98</v>
      </c>
      <c r="T151" s="27">
        <f t="shared" si="116"/>
        <v>1</v>
      </c>
      <c r="U151" s="24">
        <f t="shared" si="117"/>
        <v>49.98</v>
      </c>
      <c r="V151" s="27">
        <f t="shared" si="118"/>
        <v>1</v>
      </c>
      <c r="W151" s="24">
        <f t="shared" si="119"/>
        <v>49.98</v>
      </c>
      <c r="X151" s="27">
        <f t="shared" si="120"/>
        <v>1</v>
      </c>
      <c r="Y151" s="24">
        <f t="shared" si="121"/>
        <v>49.98</v>
      </c>
      <c r="Z151" s="27">
        <f t="shared" si="122"/>
        <v>1</v>
      </c>
      <c r="AA151" s="24">
        <f t="shared" si="123"/>
        <v>49.98</v>
      </c>
      <c r="AB151" s="8">
        <f t="shared" si="100"/>
        <v>11</v>
      </c>
      <c r="AC151" s="8">
        <f t="shared" si="101"/>
        <v>549.8</v>
      </c>
      <c r="AD151" s="8">
        <f t="shared" si="102"/>
        <v>0</v>
      </c>
      <c r="AE151" s="8">
        <f t="shared" si="103"/>
        <v>0</v>
      </c>
    </row>
    <row r="152" spans="1:31" ht="15.75">
      <c r="A152" s="79"/>
      <c r="B152" s="5" t="s">
        <v>47</v>
      </c>
      <c r="C152" s="9">
        <v>35194.1</v>
      </c>
      <c r="D152" s="11">
        <v>416</v>
      </c>
      <c r="E152" s="23">
        <v>14640.7</v>
      </c>
      <c r="F152" s="27">
        <f t="shared" si="124"/>
        <v>66</v>
      </c>
      <c r="G152" s="24">
        <f t="shared" si="125"/>
        <v>2322.7999999999965</v>
      </c>
      <c r="H152" s="27">
        <f t="shared" si="104"/>
        <v>35</v>
      </c>
      <c r="I152" s="24">
        <f t="shared" si="105"/>
        <v>1231.79</v>
      </c>
      <c r="J152" s="27">
        <f t="shared" si="106"/>
        <v>35</v>
      </c>
      <c r="K152" s="24">
        <f t="shared" si="107"/>
        <v>1231.79</v>
      </c>
      <c r="L152" s="27">
        <f t="shared" si="108"/>
        <v>35</v>
      </c>
      <c r="M152" s="24">
        <f t="shared" si="109"/>
        <v>1231.79</v>
      </c>
      <c r="N152" s="27">
        <f t="shared" si="110"/>
        <v>35</v>
      </c>
      <c r="O152" s="24">
        <f t="shared" si="111"/>
        <v>1231.79</v>
      </c>
      <c r="P152" s="27">
        <f t="shared" si="112"/>
        <v>35</v>
      </c>
      <c r="Q152" s="24">
        <f t="shared" si="113"/>
        <v>1231.79</v>
      </c>
      <c r="R152" s="27">
        <f t="shared" si="114"/>
        <v>35</v>
      </c>
      <c r="S152" s="24">
        <f t="shared" si="115"/>
        <v>1231.79</v>
      </c>
      <c r="T152" s="27">
        <f t="shared" si="116"/>
        <v>35</v>
      </c>
      <c r="U152" s="24">
        <f t="shared" si="117"/>
        <v>1231.79</v>
      </c>
      <c r="V152" s="27">
        <f t="shared" si="118"/>
        <v>35</v>
      </c>
      <c r="W152" s="24">
        <f t="shared" si="119"/>
        <v>1231.79</v>
      </c>
      <c r="X152" s="27">
        <f t="shared" si="120"/>
        <v>35</v>
      </c>
      <c r="Y152" s="24">
        <f t="shared" si="121"/>
        <v>1231.79</v>
      </c>
      <c r="Z152" s="27">
        <f t="shared" si="122"/>
        <v>35</v>
      </c>
      <c r="AA152" s="24">
        <f t="shared" si="123"/>
        <v>1231.79</v>
      </c>
      <c r="AB152" s="8">
        <f t="shared" si="100"/>
        <v>416</v>
      </c>
      <c r="AC152" s="8">
        <f t="shared" si="101"/>
        <v>14640.7</v>
      </c>
      <c r="AD152" s="8">
        <f t="shared" si="102"/>
        <v>0</v>
      </c>
      <c r="AE152" s="8">
        <f t="shared" si="103"/>
        <v>0</v>
      </c>
    </row>
    <row r="153" spans="1:31" ht="15.75">
      <c r="A153" s="79"/>
      <c r="B153" s="5" t="s">
        <v>48</v>
      </c>
      <c r="C153" s="9">
        <v>36120.54</v>
      </c>
      <c r="D153" s="11">
        <v>51</v>
      </c>
      <c r="E153" s="23">
        <v>1842.1</v>
      </c>
      <c r="F153" s="27">
        <f t="shared" si="124"/>
        <v>11</v>
      </c>
      <c r="G153" s="24">
        <f t="shared" si="125"/>
        <v>397.2999999999997</v>
      </c>
      <c r="H153" s="27">
        <f t="shared" si="104"/>
        <v>4</v>
      </c>
      <c r="I153" s="24">
        <f t="shared" si="105"/>
        <v>144.48</v>
      </c>
      <c r="J153" s="27">
        <f t="shared" si="106"/>
        <v>4</v>
      </c>
      <c r="K153" s="24">
        <f t="shared" si="107"/>
        <v>144.48</v>
      </c>
      <c r="L153" s="27">
        <f t="shared" si="108"/>
        <v>4</v>
      </c>
      <c r="M153" s="24">
        <f t="shared" si="109"/>
        <v>144.48</v>
      </c>
      <c r="N153" s="27">
        <f t="shared" si="110"/>
        <v>4</v>
      </c>
      <c r="O153" s="24">
        <f t="shared" si="111"/>
        <v>144.48</v>
      </c>
      <c r="P153" s="27">
        <f t="shared" si="112"/>
        <v>4</v>
      </c>
      <c r="Q153" s="24">
        <f t="shared" si="113"/>
        <v>144.48</v>
      </c>
      <c r="R153" s="27">
        <f t="shared" si="114"/>
        <v>4</v>
      </c>
      <c r="S153" s="24">
        <f t="shared" si="115"/>
        <v>144.48</v>
      </c>
      <c r="T153" s="27">
        <f t="shared" si="116"/>
        <v>4</v>
      </c>
      <c r="U153" s="24">
        <f t="shared" si="117"/>
        <v>144.48</v>
      </c>
      <c r="V153" s="27">
        <f t="shared" si="118"/>
        <v>4</v>
      </c>
      <c r="W153" s="24">
        <f t="shared" si="119"/>
        <v>144.48</v>
      </c>
      <c r="X153" s="27">
        <f t="shared" si="120"/>
        <v>4</v>
      </c>
      <c r="Y153" s="24">
        <f t="shared" si="121"/>
        <v>144.48</v>
      </c>
      <c r="Z153" s="27">
        <f t="shared" si="122"/>
        <v>4</v>
      </c>
      <c r="AA153" s="24">
        <f t="shared" si="123"/>
        <v>144.48</v>
      </c>
      <c r="AB153" s="8">
        <f t="shared" si="100"/>
        <v>51</v>
      </c>
      <c r="AC153" s="8">
        <f t="shared" si="101"/>
        <v>1842.1</v>
      </c>
      <c r="AD153" s="8">
        <f t="shared" si="102"/>
        <v>0</v>
      </c>
      <c r="AE153" s="8">
        <f t="shared" si="103"/>
        <v>0</v>
      </c>
    </row>
    <row r="154" spans="1:31" ht="15.75">
      <c r="A154" s="79"/>
      <c r="B154" s="39" t="s">
        <v>49</v>
      </c>
      <c r="C154" s="31">
        <v>47760.2</v>
      </c>
      <c r="D154" s="32">
        <v>200</v>
      </c>
      <c r="E154" s="33">
        <v>9552.1</v>
      </c>
      <c r="F154" s="47">
        <f t="shared" si="124"/>
        <v>30</v>
      </c>
      <c r="G154" s="44">
        <f t="shared" si="125"/>
        <v>1432.8999999999996</v>
      </c>
      <c r="H154" s="47">
        <f t="shared" si="104"/>
        <v>17</v>
      </c>
      <c r="I154" s="44">
        <f t="shared" si="105"/>
        <v>811.92</v>
      </c>
      <c r="J154" s="47">
        <f t="shared" si="106"/>
        <v>17</v>
      </c>
      <c r="K154" s="44">
        <f t="shared" si="107"/>
        <v>811.92</v>
      </c>
      <c r="L154" s="47">
        <f t="shared" si="108"/>
        <v>17</v>
      </c>
      <c r="M154" s="44">
        <f t="shared" si="109"/>
        <v>811.92</v>
      </c>
      <c r="N154" s="47">
        <f t="shared" si="110"/>
        <v>17</v>
      </c>
      <c r="O154" s="44">
        <f t="shared" si="111"/>
        <v>811.92</v>
      </c>
      <c r="P154" s="47">
        <f t="shared" si="112"/>
        <v>17</v>
      </c>
      <c r="Q154" s="44">
        <f t="shared" si="113"/>
        <v>811.92</v>
      </c>
      <c r="R154" s="47">
        <f t="shared" si="114"/>
        <v>17</v>
      </c>
      <c r="S154" s="44">
        <f t="shared" si="115"/>
        <v>811.92</v>
      </c>
      <c r="T154" s="47">
        <f t="shared" si="116"/>
        <v>17</v>
      </c>
      <c r="U154" s="44">
        <f t="shared" si="117"/>
        <v>811.92</v>
      </c>
      <c r="V154" s="47">
        <f t="shared" si="118"/>
        <v>17</v>
      </c>
      <c r="W154" s="44">
        <f t="shared" si="119"/>
        <v>811.92</v>
      </c>
      <c r="X154" s="47">
        <f t="shared" si="120"/>
        <v>17</v>
      </c>
      <c r="Y154" s="44">
        <f t="shared" si="121"/>
        <v>811.92</v>
      </c>
      <c r="Z154" s="47">
        <f t="shared" si="122"/>
        <v>17</v>
      </c>
      <c r="AA154" s="44">
        <f t="shared" si="123"/>
        <v>811.92</v>
      </c>
      <c r="AB154" s="8">
        <f t="shared" si="100"/>
        <v>200</v>
      </c>
      <c r="AC154" s="8">
        <f t="shared" si="101"/>
        <v>9552.1</v>
      </c>
      <c r="AD154" s="8">
        <f t="shared" si="102"/>
        <v>0</v>
      </c>
      <c r="AE154" s="8">
        <f t="shared" si="103"/>
        <v>0</v>
      </c>
    </row>
    <row r="155" spans="1:31" ht="22.5" customHeight="1">
      <c r="A155" s="79"/>
      <c r="B155" s="2" t="s">
        <v>78</v>
      </c>
      <c r="C155" s="37"/>
      <c r="D155" s="34"/>
      <c r="E155" s="35"/>
      <c r="F155" s="36"/>
      <c r="G155" s="37"/>
      <c r="H155" s="36"/>
      <c r="I155" s="37"/>
      <c r="J155" s="36"/>
      <c r="K155" s="37"/>
      <c r="L155" s="36"/>
      <c r="M155" s="37"/>
      <c r="N155" s="36"/>
      <c r="O155" s="37"/>
      <c r="P155" s="36"/>
      <c r="Q155" s="37"/>
      <c r="R155" s="36"/>
      <c r="S155" s="37"/>
      <c r="T155" s="36"/>
      <c r="U155" s="37"/>
      <c r="V155" s="36"/>
      <c r="W155" s="37"/>
      <c r="X155" s="36"/>
      <c r="Y155" s="37"/>
      <c r="Z155" s="36"/>
      <c r="AA155" s="38"/>
      <c r="AB155" s="8">
        <f t="shared" si="100"/>
        <v>0</v>
      </c>
      <c r="AC155" s="8">
        <f t="shared" si="101"/>
        <v>0</v>
      </c>
      <c r="AD155" s="8">
        <f t="shared" si="102"/>
        <v>0</v>
      </c>
      <c r="AE155" s="8">
        <f t="shared" si="103"/>
        <v>0</v>
      </c>
    </row>
    <row r="156" spans="1:31" ht="30">
      <c r="A156" s="79"/>
      <c r="B156" s="40" t="s">
        <v>50</v>
      </c>
      <c r="C156" s="24">
        <v>48000.15</v>
      </c>
      <c r="D156" s="25">
        <v>61</v>
      </c>
      <c r="E156" s="26">
        <v>2928</v>
      </c>
      <c r="F156" s="27">
        <f aca="true" t="shared" si="126" ref="F156:F161">D156-H156-J156-L156-N156-P156-R156-T156-V156-X156-Z156</f>
        <v>11</v>
      </c>
      <c r="G156" s="24">
        <f aca="true" t="shared" si="127" ref="G156:G161">E156-I156-K156-M156-O156-Q156-S156-U156-W156-Y156-AA156</f>
        <v>528</v>
      </c>
      <c r="H156" s="27">
        <f t="shared" si="104"/>
        <v>5</v>
      </c>
      <c r="I156" s="24">
        <f t="shared" si="105"/>
        <v>240</v>
      </c>
      <c r="J156" s="27">
        <f t="shared" si="106"/>
        <v>5</v>
      </c>
      <c r="K156" s="24">
        <f t="shared" si="107"/>
        <v>240</v>
      </c>
      <c r="L156" s="27">
        <f t="shared" si="108"/>
        <v>5</v>
      </c>
      <c r="M156" s="24">
        <f t="shared" si="109"/>
        <v>240</v>
      </c>
      <c r="N156" s="27">
        <f t="shared" si="110"/>
        <v>5</v>
      </c>
      <c r="O156" s="24">
        <f t="shared" si="111"/>
        <v>240</v>
      </c>
      <c r="P156" s="27">
        <f t="shared" si="112"/>
        <v>5</v>
      </c>
      <c r="Q156" s="24">
        <f t="shared" si="113"/>
        <v>240</v>
      </c>
      <c r="R156" s="27">
        <f t="shared" si="114"/>
        <v>5</v>
      </c>
      <c r="S156" s="24">
        <f t="shared" si="115"/>
        <v>240</v>
      </c>
      <c r="T156" s="27">
        <f t="shared" si="116"/>
        <v>5</v>
      </c>
      <c r="U156" s="24">
        <f t="shared" si="117"/>
        <v>240</v>
      </c>
      <c r="V156" s="27">
        <f t="shared" si="118"/>
        <v>5</v>
      </c>
      <c r="W156" s="24">
        <f t="shared" si="119"/>
        <v>240</v>
      </c>
      <c r="X156" s="27">
        <f t="shared" si="120"/>
        <v>5</v>
      </c>
      <c r="Y156" s="24">
        <f t="shared" si="121"/>
        <v>240</v>
      </c>
      <c r="Z156" s="27">
        <f t="shared" si="122"/>
        <v>5</v>
      </c>
      <c r="AA156" s="24">
        <f t="shared" si="123"/>
        <v>240</v>
      </c>
      <c r="AB156" s="8">
        <f t="shared" si="100"/>
        <v>61</v>
      </c>
      <c r="AC156" s="8">
        <f t="shared" si="101"/>
        <v>2928</v>
      </c>
      <c r="AD156" s="8">
        <f t="shared" si="102"/>
        <v>0</v>
      </c>
      <c r="AE156" s="8">
        <f t="shared" si="103"/>
        <v>0</v>
      </c>
    </row>
    <row r="157" spans="1:31" ht="15.75">
      <c r="A157" s="79"/>
      <c r="B157" s="5" t="s">
        <v>51</v>
      </c>
      <c r="C157" s="9">
        <v>53240.37</v>
      </c>
      <c r="D157" s="11">
        <v>666</v>
      </c>
      <c r="E157" s="23">
        <v>35458.1</v>
      </c>
      <c r="F157" s="27">
        <f t="shared" si="126"/>
        <v>106</v>
      </c>
      <c r="G157" s="24">
        <f t="shared" si="127"/>
        <v>5643.500000000006</v>
      </c>
      <c r="H157" s="27">
        <f t="shared" si="104"/>
        <v>56</v>
      </c>
      <c r="I157" s="24">
        <f t="shared" si="105"/>
        <v>2981.46</v>
      </c>
      <c r="J157" s="27">
        <f t="shared" si="106"/>
        <v>56</v>
      </c>
      <c r="K157" s="24">
        <f t="shared" si="107"/>
        <v>2981.46</v>
      </c>
      <c r="L157" s="27">
        <f t="shared" si="108"/>
        <v>56</v>
      </c>
      <c r="M157" s="24">
        <f t="shared" si="109"/>
        <v>2981.46</v>
      </c>
      <c r="N157" s="27">
        <f t="shared" si="110"/>
        <v>56</v>
      </c>
      <c r="O157" s="24">
        <f t="shared" si="111"/>
        <v>2981.46</v>
      </c>
      <c r="P157" s="27">
        <f t="shared" si="112"/>
        <v>56</v>
      </c>
      <c r="Q157" s="24">
        <f t="shared" si="113"/>
        <v>2981.46</v>
      </c>
      <c r="R157" s="27">
        <f t="shared" si="114"/>
        <v>56</v>
      </c>
      <c r="S157" s="24">
        <f t="shared" si="115"/>
        <v>2981.46</v>
      </c>
      <c r="T157" s="27">
        <f t="shared" si="116"/>
        <v>56</v>
      </c>
      <c r="U157" s="24">
        <f t="shared" si="117"/>
        <v>2981.46</v>
      </c>
      <c r="V157" s="27">
        <f t="shared" si="118"/>
        <v>56</v>
      </c>
      <c r="W157" s="24">
        <f t="shared" si="119"/>
        <v>2981.46</v>
      </c>
      <c r="X157" s="27">
        <f t="shared" si="120"/>
        <v>56</v>
      </c>
      <c r="Y157" s="24">
        <f t="shared" si="121"/>
        <v>2981.46</v>
      </c>
      <c r="Z157" s="27">
        <f t="shared" si="122"/>
        <v>56</v>
      </c>
      <c r="AA157" s="24">
        <f t="shared" si="123"/>
        <v>2981.46</v>
      </c>
      <c r="AB157" s="8">
        <f t="shared" si="100"/>
        <v>666</v>
      </c>
      <c r="AC157" s="8">
        <f t="shared" si="101"/>
        <v>35458.1</v>
      </c>
      <c r="AD157" s="8">
        <f t="shared" si="102"/>
        <v>0</v>
      </c>
      <c r="AE157" s="8">
        <f t="shared" si="103"/>
        <v>0</v>
      </c>
    </row>
    <row r="158" spans="1:31" ht="105">
      <c r="A158" s="79"/>
      <c r="B158" s="5" t="s">
        <v>52</v>
      </c>
      <c r="C158" s="9">
        <v>143000.7</v>
      </c>
      <c r="D158" s="54">
        <v>100</v>
      </c>
      <c r="E158" s="23">
        <v>14300.099999999999</v>
      </c>
      <c r="F158" s="27">
        <f t="shared" si="126"/>
        <v>20</v>
      </c>
      <c r="G158" s="24">
        <f t="shared" si="127"/>
        <v>2859.9999999999964</v>
      </c>
      <c r="H158" s="27">
        <f t="shared" si="104"/>
        <v>8</v>
      </c>
      <c r="I158" s="24">
        <f t="shared" si="105"/>
        <v>1144.01</v>
      </c>
      <c r="J158" s="27">
        <f t="shared" si="106"/>
        <v>8</v>
      </c>
      <c r="K158" s="24">
        <f t="shared" si="107"/>
        <v>1144.01</v>
      </c>
      <c r="L158" s="27">
        <f t="shared" si="108"/>
        <v>8</v>
      </c>
      <c r="M158" s="24">
        <f t="shared" si="109"/>
        <v>1144.01</v>
      </c>
      <c r="N158" s="27">
        <f t="shared" si="110"/>
        <v>8</v>
      </c>
      <c r="O158" s="24">
        <f t="shared" si="111"/>
        <v>1144.01</v>
      </c>
      <c r="P158" s="27">
        <f t="shared" si="112"/>
        <v>8</v>
      </c>
      <c r="Q158" s="24">
        <f t="shared" si="113"/>
        <v>1144.01</v>
      </c>
      <c r="R158" s="27">
        <f t="shared" si="114"/>
        <v>8</v>
      </c>
      <c r="S158" s="24">
        <f t="shared" si="115"/>
        <v>1144.01</v>
      </c>
      <c r="T158" s="27">
        <f t="shared" si="116"/>
        <v>8</v>
      </c>
      <c r="U158" s="24">
        <f t="shared" si="117"/>
        <v>1144.01</v>
      </c>
      <c r="V158" s="27">
        <f t="shared" si="118"/>
        <v>8</v>
      </c>
      <c r="W158" s="24">
        <f t="shared" si="119"/>
        <v>1144.01</v>
      </c>
      <c r="X158" s="27">
        <f t="shared" si="120"/>
        <v>8</v>
      </c>
      <c r="Y158" s="24">
        <f t="shared" si="121"/>
        <v>1144.01</v>
      </c>
      <c r="Z158" s="27">
        <f t="shared" si="122"/>
        <v>8</v>
      </c>
      <c r="AA158" s="24">
        <f t="shared" si="123"/>
        <v>1144.01</v>
      </c>
      <c r="AB158" s="8">
        <f t="shared" si="100"/>
        <v>100</v>
      </c>
      <c r="AC158" s="8">
        <f t="shared" si="101"/>
        <v>14300.099999999999</v>
      </c>
      <c r="AD158" s="8">
        <f t="shared" si="102"/>
        <v>0</v>
      </c>
      <c r="AE158" s="8">
        <f t="shared" si="103"/>
        <v>0</v>
      </c>
    </row>
    <row r="159" spans="1:31" ht="30">
      <c r="A159" s="79"/>
      <c r="B159" s="5" t="s">
        <v>53</v>
      </c>
      <c r="C159" s="9">
        <v>141130.35</v>
      </c>
      <c r="D159" s="54">
        <v>50</v>
      </c>
      <c r="E159" s="23">
        <v>7056.5</v>
      </c>
      <c r="F159" s="27">
        <f t="shared" si="126"/>
        <v>10</v>
      </c>
      <c r="G159" s="24">
        <f t="shared" si="127"/>
        <v>1411.299999999998</v>
      </c>
      <c r="H159" s="27">
        <f t="shared" si="104"/>
        <v>4</v>
      </c>
      <c r="I159" s="24">
        <f t="shared" si="105"/>
        <v>564.52</v>
      </c>
      <c r="J159" s="27">
        <f t="shared" si="106"/>
        <v>4</v>
      </c>
      <c r="K159" s="24">
        <f t="shared" si="107"/>
        <v>564.52</v>
      </c>
      <c r="L159" s="27">
        <f t="shared" si="108"/>
        <v>4</v>
      </c>
      <c r="M159" s="24">
        <f t="shared" si="109"/>
        <v>564.52</v>
      </c>
      <c r="N159" s="27">
        <f t="shared" si="110"/>
        <v>4</v>
      </c>
      <c r="O159" s="24">
        <f t="shared" si="111"/>
        <v>564.52</v>
      </c>
      <c r="P159" s="27">
        <f t="shared" si="112"/>
        <v>4</v>
      </c>
      <c r="Q159" s="24">
        <f t="shared" si="113"/>
        <v>564.52</v>
      </c>
      <c r="R159" s="27">
        <f t="shared" si="114"/>
        <v>4</v>
      </c>
      <c r="S159" s="24">
        <f t="shared" si="115"/>
        <v>564.52</v>
      </c>
      <c r="T159" s="27">
        <f t="shared" si="116"/>
        <v>4</v>
      </c>
      <c r="U159" s="24">
        <f t="shared" si="117"/>
        <v>564.52</v>
      </c>
      <c r="V159" s="27">
        <f t="shared" si="118"/>
        <v>4</v>
      </c>
      <c r="W159" s="24">
        <f t="shared" si="119"/>
        <v>564.52</v>
      </c>
      <c r="X159" s="27">
        <f t="shared" si="120"/>
        <v>4</v>
      </c>
      <c r="Y159" s="24">
        <f t="shared" si="121"/>
        <v>564.52</v>
      </c>
      <c r="Z159" s="27">
        <f t="shared" si="122"/>
        <v>4</v>
      </c>
      <c r="AA159" s="24">
        <f t="shared" si="123"/>
        <v>564.52</v>
      </c>
      <c r="AB159" s="8">
        <f t="shared" si="100"/>
        <v>50</v>
      </c>
      <c r="AC159" s="8">
        <f t="shared" si="101"/>
        <v>7056.5</v>
      </c>
      <c r="AD159" s="8">
        <f t="shared" si="102"/>
        <v>0</v>
      </c>
      <c r="AE159" s="8">
        <f t="shared" si="103"/>
        <v>0</v>
      </c>
    </row>
    <row r="160" spans="1:31" ht="45">
      <c r="A160" s="79"/>
      <c r="B160" s="5" t="s">
        <v>54</v>
      </c>
      <c r="C160" s="9">
        <v>134020.4</v>
      </c>
      <c r="D160" s="54">
        <v>150</v>
      </c>
      <c r="E160" s="23">
        <v>20103.1</v>
      </c>
      <c r="F160" s="27">
        <f t="shared" si="126"/>
        <v>20</v>
      </c>
      <c r="G160" s="24">
        <f t="shared" si="127"/>
        <v>2680.3999999999946</v>
      </c>
      <c r="H160" s="27">
        <f t="shared" si="104"/>
        <v>13</v>
      </c>
      <c r="I160" s="24">
        <f t="shared" si="105"/>
        <v>1742.27</v>
      </c>
      <c r="J160" s="27">
        <f t="shared" si="106"/>
        <v>13</v>
      </c>
      <c r="K160" s="24">
        <f t="shared" si="107"/>
        <v>1742.27</v>
      </c>
      <c r="L160" s="27">
        <f t="shared" si="108"/>
        <v>13</v>
      </c>
      <c r="M160" s="24">
        <f t="shared" si="109"/>
        <v>1742.27</v>
      </c>
      <c r="N160" s="27">
        <f t="shared" si="110"/>
        <v>13</v>
      </c>
      <c r="O160" s="24">
        <f t="shared" si="111"/>
        <v>1742.27</v>
      </c>
      <c r="P160" s="27">
        <f t="shared" si="112"/>
        <v>13</v>
      </c>
      <c r="Q160" s="24">
        <f t="shared" si="113"/>
        <v>1742.27</v>
      </c>
      <c r="R160" s="27">
        <f t="shared" si="114"/>
        <v>13</v>
      </c>
      <c r="S160" s="24">
        <f t="shared" si="115"/>
        <v>1742.27</v>
      </c>
      <c r="T160" s="27">
        <f t="shared" si="116"/>
        <v>13</v>
      </c>
      <c r="U160" s="24">
        <f t="shared" si="117"/>
        <v>1742.27</v>
      </c>
      <c r="V160" s="27">
        <f t="shared" si="118"/>
        <v>13</v>
      </c>
      <c r="W160" s="24">
        <f t="shared" si="119"/>
        <v>1742.27</v>
      </c>
      <c r="X160" s="27">
        <f t="shared" si="120"/>
        <v>13</v>
      </c>
      <c r="Y160" s="24">
        <f t="shared" si="121"/>
        <v>1742.27</v>
      </c>
      <c r="Z160" s="27">
        <f t="shared" si="122"/>
        <v>13</v>
      </c>
      <c r="AA160" s="24">
        <f t="shared" si="123"/>
        <v>1742.27</v>
      </c>
      <c r="AB160" s="8">
        <f t="shared" si="100"/>
        <v>150</v>
      </c>
      <c r="AC160" s="8">
        <f t="shared" si="101"/>
        <v>20103.1</v>
      </c>
      <c r="AD160" s="8">
        <f t="shared" si="102"/>
        <v>0</v>
      </c>
      <c r="AE160" s="8">
        <f t="shared" si="103"/>
        <v>0</v>
      </c>
    </row>
    <row r="161" spans="1:31" ht="15.75">
      <c r="A161" s="79"/>
      <c r="B161" s="39" t="s">
        <v>55</v>
      </c>
      <c r="C161" s="31">
        <v>42178.5</v>
      </c>
      <c r="D161" s="32">
        <v>235</v>
      </c>
      <c r="E161" s="33">
        <v>9911.900000000001</v>
      </c>
      <c r="F161" s="47">
        <f t="shared" si="126"/>
        <v>35</v>
      </c>
      <c r="G161" s="44">
        <f t="shared" si="127"/>
        <v>1476.2000000000025</v>
      </c>
      <c r="H161" s="47">
        <f t="shared" si="104"/>
        <v>20</v>
      </c>
      <c r="I161" s="44">
        <f t="shared" si="105"/>
        <v>843.57</v>
      </c>
      <c r="J161" s="47">
        <f t="shared" si="106"/>
        <v>20</v>
      </c>
      <c r="K161" s="44">
        <f t="shared" si="107"/>
        <v>843.57</v>
      </c>
      <c r="L161" s="47">
        <f t="shared" si="108"/>
        <v>20</v>
      </c>
      <c r="M161" s="44">
        <f t="shared" si="109"/>
        <v>843.57</v>
      </c>
      <c r="N161" s="47">
        <f t="shared" si="110"/>
        <v>20</v>
      </c>
      <c r="O161" s="44">
        <f t="shared" si="111"/>
        <v>843.57</v>
      </c>
      <c r="P161" s="47">
        <f t="shared" si="112"/>
        <v>20</v>
      </c>
      <c r="Q161" s="44">
        <f t="shared" si="113"/>
        <v>843.57</v>
      </c>
      <c r="R161" s="47">
        <f t="shared" si="114"/>
        <v>20</v>
      </c>
      <c r="S161" s="44">
        <f t="shared" si="115"/>
        <v>843.57</v>
      </c>
      <c r="T161" s="47">
        <f t="shared" si="116"/>
        <v>20</v>
      </c>
      <c r="U161" s="44">
        <f t="shared" si="117"/>
        <v>843.57</v>
      </c>
      <c r="V161" s="47">
        <f t="shared" si="118"/>
        <v>20</v>
      </c>
      <c r="W161" s="44">
        <f t="shared" si="119"/>
        <v>843.57</v>
      </c>
      <c r="X161" s="47">
        <f t="shared" si="120"/>
        <v>20</v>
      </c>
      <c r="Y161" s="44">
        <f t="shared" si="121"/>
        <v>843.57</v>
      </c>
      <c r="Z161" s="47">
        <f t="shared" si="122"/>
        <v>20</v>
      </c>
      <c r="AA161" s="44">
        <f t="shared" si="123"/>
        <v>843.57</v>
      </c>
      <c r="AB161" s="8">
        <f t="shared" si="100"/>
        <v>235</v>
      </c>
      <c r="AC161" s="8">
        <f t="shared" si="101"/>
        <v>9911.900000000001</v>
      </c>
      <c r="AD161" s="8">
        <f t="shared" si="102"/>
        <v>0</v>
      </c>
      <c r="AE161" s="8">
        <f t="shared" si="103"/>
        <v>0</v>
      </c>
    </row>
    <row r="162" spans="1:31" ht="15.75">
      <c r="A162" s="79"/>
      <c r="B162" s="2" t="s">
        <v>79</v>
      </c>
      <c r="C162" s="37"/>
      <c r="D162" s="34"/>
      <c r="E162" s="35"/>
      <c r="F162" s="36"/>
      <c r="G162" s="37"/>
      <c r="H162" s="36"/>
      <c r="I162" s="37"/>
      <c r="J162" s="36"/>
      <c r="K162" s="37"/>
      <c r="L162" s="36"/>
      <c r="M162" s="37"/>
      <c r="N162" s="36"/>
      <c r="O162" s="37"/>
      <c r="P162" s="36"/>
      <c r="Q162" s="37"/>
      <c r="R162" s="36"/>
      <c r="S162" s="37"/>
      <c r="T162" s="36"/>
      <c r="U162" s="37"/>
      <c r="V162" s="36"/>
      <c r="W162" s="37"/>
      <c r="X162" s="36"/>
      <c r="Y162" s="37"/>
      <c r="Z162" s="36"/>
      <c r="AA162" s="38"/>
      <c r="AB162" s="8">
        <f t="shared" si="100"/>
        <v>0</v>
      </c>
      <c r="AC162" s="8">
        <f t="shared" si="101"/>
        <v>0</v>
      </c>
      <c r="AD162" s="8">
        <f t="shared" si="102"/>
        <v>0</v>
      </c>
      <c r="AE162" s="8">
        <f t="shared" si="103"/>
        <v>0</v>
      </c>
    </row>
    <row r="163" spans="1:31" ht="15.75">
      <c r="A163" s="79"/>
      <c r="B163" s="39" t="s">
        <v>57</v>
      </c>
      <c r="C163" s="31">
        <v>20120.2</v>
      </c>
      <c r="D163" s="32">
        <v>500</v>
      </c>
      <c r="E163" s="33">
        <v>10060.1</v>
      </c>
      <c r="F163" s="47">
        <f>D163-H163-J163-L163-N163-P163-R163-T163-V163-X163-Z163</f>
        <v>80</v>
      </c>
      <c r="G163" s="44">
        <f>E163-I163-K163-M163-O163-Q163-S163-U163-W163-Y163-AA163</f>
        <v>1609.6000000000006</v>
      </c>
      <c r="H163" s="47">
        <f t="shared" si="104"/>
        <v>42</v>
      </c>
      <c r="I163" s="44">
        <f t="shared" si="105"/>
        <v>845.05</v>
      </c>
      <c r="J163" s="47">
        <f t="shared" si="106"/>
        <v>42</v>
      </c>
      <c r="K163" s="44">
        <f t="shared" si="107"/>
        <v>845.05</v>
      </c>
      <c r="L163" s="47">
        <f t="shared" si="108"/>
        <v>42</v>
      </c>
      <c r="M163" s="44">
        <f t="shared" si="109"/>
        <v>845.05</v>
      </c>
      <c r="N163" s="47">
        <f t="shared" si="110"/>
        <v>42</v>
      </c>
      <c r="O163" s="44">
        <f t="shared" si="111"/>
        <v>845.05</v>
      </c>
      <c r="P163" s="47">
        <f t="shared" si="112"/>
        <v>42</v>
      </c>
      <c r="Q163" s="44">
        <f t="shared" si="113"/>
        <v>845.05</v>
      </c>
      <c r="R163" s="47">
        <f t="shared" si="114"/>
        <v>42</v>
      </c>
      <c r="S163" s="44">
        <f t="shared" si="115"/>
        <v>845.05</v>
      </c>
      <c r="T163" s="47">
        <f t="shared" si="116"/>
        <v>42</v>
      </c>
      <c r="U163" s="44">
        <f t="shared" si="117"/>
        <v>845.05</v>
      </c>
      <c r="V163" s="47">
        <f t="shared" si="118"/>
        <v>42</v>
      </c>
      <c r="W163" s="44">
        <f t="shared" si="119"/>
        <v>845.05</v>
      </c>
      <c r="X163" s="47">
        <f t="shared" si="120"/>
        <v>42</v>
      </c>
      <c r="Y163" s="44">
        <f t="shared" si="121"/>
        <v>845.05</v>
      </c>
      <c r="Z163" s="47">
        <f t="shared" si="122"/>
        <v>42</v>
      </c>
      <c r="AA163" s="44">
        <f t="shared" si="123"/>
        <v>845.05</v>
      </c>
      <c r="AB163" s="8">
        <f t="shared" si="100"/>
        <v>500</v>
      </c>
      <c r="AC163" s="8">
        <f t="shared" si="101"/>
        <v>10060.1</v>
      </c>
      <c r="AD163" s="8">
        <f t="shared" si="102"/>
        <v>0</v>
      </c>
      <c r="AE163" s="8">
        <f t="shared" si="103"/>
        <v>0</v>
      </c>
    </row>
    <row r="164" spans="1:31" ht="27.75" customHeight="1">
      <c r="A164" s="79"/>
      <c r="B164" s="2" t="s">
        <v>80</v>
      </c>
      <c r="C164" s="37"/>
      <c r="D164" s="34"/>
      <c r="E164" s="35"/>
      <c r="F164" s="36"/>
      <c r="G164" s="37"/>
      <c r="H164" s="36"/>
      <c r="I164" s="37"/>
      <c r="J164" s="36"/>
      <c r="K164" s="37"/>
      <c r="L164" s="36"/>
      <c r="M164" s="37"/>
      <c r="N164" s="36"/>
      <c r="O164" s="37"/>
      <c r="P164" s="36"/>
      <c r="Q164" s="37"/>
      <c r="R164" s="36"/>
      <c r="S164" s="37"/>
      <c r="T164" s="36"/>
      <c r="U164" s="37"/>
      <c r="V164" s="36"/>
      <c r="W164" s="37"/>
      <c r="X164" s="36"/>
      <c r="Y164" s="37"/>
      <c r="Z164" s="36"/>
      <c r="AA164" s="38"/>
      <c r="AB164" s="8">
        <f t="shared" si="100"/>
        <v>0</v>
      </c>
      <c r="AC164" s="8">
        <f t="shared" si="101"/>
        <v>0</v>
      </c>
      <c r="AD164" s="8">
        <f t="shared" si="102"/>
        <v>0</v>
      </c>
      <c r="AE164" s="8">
        <f t="shared" si="103"/>
        <v>0</v>
      </c>
    </row>
    <row r="165" spans="1:31" ht="60">
      <c r="A165" s="79"/>
      <c r="B165" s="42" t="s">
        <v>58</v>
      </c>
      <c r="C165" s="24">
        <v>39606.17</v>
      </c>
      <c r="D165" s="73">
        <v>5</v>
      </c>
      <c r="E165" s="26">
        <v>198.10000000000002</v>
      </c>
      <c r="F165" s="27">
        <f>D165-H165-J165-L165-N165-P165-R165-T165-V165-X165-Z165</f>
        <v>0</v>
      </c>
      <c r="G165" s="24">
        <v>0</v>
      </c>
      <c r="H165" s="27">
        <f t="shared" si="104"/>
        <v>0</v>
      </c>
      <c r="I165" s="24">
        <f t="shared" si="105"/>
        <v>0</v>
      </c>
      <c r="J165" s="27">
        <f t="shared" si="106"/>
        <v>0</v>
      </c>
      <c r="K165" s="24">
        <f t="shared" si="107"/>
        <v>0</v>
      </c>
      <c r="L165" s="27">
        <v>1</v>
      </c>
      <c r="M165" s="24">
        <v>39.62</v>
      </c>
      <c r="N165" s="27">
        <v>1</v>
      </c>
      <c r="O165" s="24">
        <v>39.62</v>
      </c>
      <c r="P165" s="27">
        <f t="shared" si="112"/>
        <v>0</v>
      </c>
      <c r="Q165" s="24">
        <f t="shared" si="113"/>
        <v>0</v>
      </c>
      <c r="R165" s="27">
        <f t="shared" si="114"/>
        <v>0</v>
      </c>
      <c r="S165" s="24">
        <f t="shared" si="115"/>
        <v>0</v>
      </c>
      <c r="T165" s="27">
        <v>1</v>
      </c>
      <c r="U165" s="24">
        <v>39.62</v>
      </c>
      <c r="V165" s="27">
        <v>1</v>
      </c>
      <c r="W165" s="24">
        <v>39.62</v>
      </c>
      <c r="X165" s="27">
        <v>1</v>
      </c>
      <c r="Y165" s="24">
        <v>39.62</v>
      </c>
      <c r="Z165" s="27">
        <f t="shared" si="122"/>
        <v>0</v>
      </c>
      <c r="AA165" s="24">
        <f t="shared" si="123"/>
        <v>0</v>
      </c>
      <c r="AB165" s="8">
        <f t="shared" si="100"/>
        <v>5</v>
      </c>
      <c r="AC165" s="8">
        <f t="shared" si="101"/>
        <v>198.1</v>
      </c>
      <c r="AD165" s="8">
        <f t="shared" si="102"/>
        <v>0</v>
      </c>
      <c r="AE165" s="8">
        <f t="shared" si="103"/>
        <v>0</v>
      </c>
    </row>
    <row r="166" spans="1:31" ht="32.25" customHeight="1">
      <c r="A166" s="79"/>
      <c r="B166" s="39" t="s">
        <v>59</v>
      </c>
      <c r="C166" s="31">
        <v>38029.4</v>
      </c>
      <c r="D166" s="74">
        <v>1</v>
      </c>
      <c r="E166" s="33">
        <v>38</v>
      </c>
      <c r="F166" s="47">
        <f>D166-H166-J166-L166-N166-P166-R166-T166-V166-X166-Z166</f>
        <v>0</v>
      </c>
      <c r="G166" s="44">
        <f>E166-I166-K166-M166-O166-Q166-S166-U166-W166-Y166-AA166</f>
        <v>0</v>
      </c>
      <c r="H166" s="47">
        <f t="shared" si="104"/>
        <v>0</v>
      </c>
      <c r="I166" s="44">
        <f t="shared" si="105"/>
        <v>0</v>
      </c>
      <c r="J166" s="47">
        <f t="shared" si="106"/>
        <v>0</v>
      </c>
      <c r="K166" s="44">
        <f t="shared" si="107"/>
        <v>0</v>
      </c>
      <c r="L166" s="47">
        <v>1</v>
      </c>
      <c r="M166" s="44">
        <v>38</v>
      </c>
      <c r="N166" s="47">
        <f t="shared" si="110"/>
        <v>0</v>
      </c>
      <c r="O166" s="44">
        <f t="shared" si="111"/>
        <v>0</v>
      </c>
      <c r="P166" s="47">
        <f t="shared" si="112"/>
        <v>0</v>
      </c>
      <c r="Q166" s="44">
        <f t="shared" si="113"/>
        <v>0</v>
      </c>
      <c r="R166" s="47">
        <f t="shared" si="114"/>
        <v>0</v>
      </c>
      <c r="S166" s="44">
        <f t="shared" si="115"/>
        <v>0</v>
      </c>
      <c r="T166" s="47">
        <f t="shared" si="116"/>
        <v>0</v>
      </c>
      <c r="U166" s="44">
        <f t="shared" si="117"/>
        <v>0</v>
      </c>
      <c r="V166" s="47">
        <f t="shared" si="118"/>
        <v>0</v>
      </c>
      <c r="W166" s="44">
        <f t="shared" si="119"/>
        <v>0</v>
      </c>
      <c r="X166" s="47">
        <f t="shared" si="120"/>
        <v>0</v>
      </c>
      <c r="Y166" s="44">
        <f t="shared" si="121"/>
        <v>0</v>
      </c>
      <c r="Z166" s="47">
        <f t="shared" si="122"/>
        <v>0</v>
      </c>
      <c r="AA166" s="44">
        <f t="shared" si="123"/>
        <v>0</v>
      </c>
      <c r="AB166" s="8">
        <f t="shared" si="100"/>
        <v>1</v>
      </c>
      <c r="AC166" s="8">
        <f t="shared" si="101"/>
        <v>38</v>
      </c>
      <c r="AD166" s="8">
        <f t="shared" si="102"/>
        <v>0</v>
      </c>
      <c r="AE166" s="8">
        <f t="shared" si="103"/>
        <v>0</v>
      </c>
    </row>
    <row r="167" spans="1:31" ht="28.5">
      <c r="A167" s="79"/>
      <c r="B167" s="3" t="s">
        <v>81</v>
      </c>
      <c r="C167" s="37"/>
      <c r="D167" s="34"/>
      <c r="E167" s="35"/>
      <c r="F167" s="36"/>
      <c r="G167" s="37"/>
      <c r="H167" s="36"/>
      <c r="I167" s="37"/>
      <c r="J167" s="36"/>
      <c r="K167" s="37"/>
      <c r="L167" s="36"/>
      <c r="M167" s="37"/>
      <c r="N167" s="36"/>
      <c r="O167" s="37"/>
      <c r="P167" s="36"/>
      <c r="Q167" s="37"/>
      <c r="R167" s="36"/>
      <c r="S167" s="37"/>
      <c r="T167" s="36"/>
      <c r="U167" s="37"/>
      <c r="V167" s="36"/>
      <c r="W167" s="37"/>
      <c r="X167" s="36"/>
      <c r="Y167" s="37"/>
      <c r="Z167" s="36"/>
      <c r="AA167" s="38"/>
      <c r="AB167" s="8">
        <f t="shared" si="100"/>
        <v>0</v>
      </c>
      <c r="AC167" s="8">
        <f t="shared" si="101"/>
        <v>0</v>
      </c>
      <c r="AD167" s="8">
        <f t="shared" si="102"/>
        <v>0</v>
      </c>
      <c r="AE167" s="8">
        <f t="shared" si="103"/>
        <v>0</v>
      </c>
    </row>
    <row r="168" spans="1:31" ht="15.75">
      <c r="A168" s="79"/>
      <c r="B168" s="43" t="s">
        <v>60</v>
      </c>
      <c r="C168" s="44">
        <v>25402.6</v>
      </c>
      <c r="D168" s="45">
        <v>250</v>
      </c>
      <c r="E168" s="46">
        <v>6350.700000000001</v>
      </c>
      <c r="F168" s="47">
        <f>D168-H168-J168-L168-N168-P168-R168-T168-V168-X168-Z168</f>
        <v>40</v>
      </c>
      <c r="G168" s="44">
        <f>E168-I168-K168-M168-O168-Q168-S168-U168-W168-Y168-AA168</f>
        <v>1016.2000000000021</v>
      </c>
      <c r="H168" s="47">
        <f t="shared" si="104"/>
        <v>21</v>
      </c>
      <c r="I168" s="44">
        <f t="shared" si="105"/>
        <v>533.45</v>
      </c>
      <c r="J168" s="47">
        <f t="shared" si="106"/>
        <v>21</v>
      </c>
      <c r="K168" s="44">
        <f t="shared" si="107"/>
        <v>533.45</v>
      </c>
      <c r="L168" s="47">
        <f t="shared" si="108"/>
        <v>21</v>
      </c>
      <c r="M168" s="44">
        <f t="shared" si="109"/>
        <v>533.45</v>
      </c>
      <c r="N168" s="47">
        <f t="shared" si="110"/>
        <v>21</v>
      </c>
      <c r="O168" s="44">
        <f t="shared" si="111"/>
        <v>533.45</v>
      </c>
      <c r="P168" s="47">
        <f t="shared" si="112"/>
        <v>21</v>
      </c>
      <c r="Q168" s="44">
        <f t="shared" si="113"/>
        <v>533.45</v>
      </c>
      <c r="R168" s="47">
        <f t="shared" si="114"/>
        <v>21</v>
      </c>
      <c r="S168" s="44">
        <f t="shared" si="115"/>
        <v>533.45</v>
      </c>
      <c r="T168" s="47">
        <f t="shared" si="116"/>
        <v>21</v>
      </c>
      <c r="U168" s="44">
        <f t="shared" si="117"/>
        <v>533.45</v>
      </c>
      <c r="V168" s="47">
        <f t="shared" si="118"/>
        <v>21</v>
      </c>
      <c r="W168" s="44">
        <f t="shared" si="119"/>
        <v>533.45</v>
      </c>
      <c r="X168" s="47">
        <f t="shared" si="120"/>
        <v>21</v>
      </c>
      <c r="Y168" s="44">
        <f t="shared" si="121"/>
        <v>533.45</v>
      </c>
      <c r="Z168" s="47">
        <f t="shared" si="122"/>
        <v>21</v>
      </c>
      <c r="AA168" s="44">
        <f t="shared" si="123"/>
        <v>533.45</v>
      </c>
      <c r="AB168" s="8">
        <f t="shared" si="100"/>
        <v>250</v>
      </c>
      <c r="AC168" s="8">
        <f t="shared" si="101"/>
        <v>6350.700000000001</v>
      </c>
      <c r="AD168" s="8">
        <f t="shared" si="102"/>
        <v>0</v>
      </c>
      <c r="AE168" s="8">
        <f t="shared" si="103"/>
        <v>0</v>
      </c>
    </row>
    <row r="169" spans="1:256" s="51" customFormat="1" ht="40.5" customHeight="1">
      <c r="A169" s="89" t="s">
        <v>87</v>
      </c>
      <c r="B169" s="89"/>
      <c r="C169" s="50"/>
      <c r="D169" s="62">
        <f aca="true" t="shared" si="128" ref="D169:AA169">SUM(D171:D182)</f>
        <v>799</v>
      </c>
      <c r="E169" s="63">
        <f t="shared" si="128"/>
        <v>28256.199999999997</v>
      </c>
      <c r="F169" s="62">
        <f t="shared" si="128"/>
        <v>119</v>
      </c>
      <c r="G169" s="63">
        <f t="shared" si="128"/>
        <v>4171.5000000000055</v>
      </c>
      <c r="H169" s="62">
        <f t="shared" si="128"/>
        <v>68</v>
      </c>
      <c r="I169" s="63">
        <f t="shared" si="128"/>
        <v>2408.47</v>
      </c>
      <c r="J169" s="62">
        <f t="shared" si="128"/>
        <v>68</v>
      </c>
      <c r="K169" s="63">
        <f t="shared" si="128"/>
        <v>2408.47</v>
      </c>
      <c r="L169" s="62">
        <f t="shared" si="128"/>
        <v>68</v>
      </c>
      <c r="M169" s="63">
        <f t="shared" si="128"/>
        <v>2408.47</v>
      </c>
      <c r="N169" s="62">
        <f t="shared" si="128"/>
        <v>68</v>
      </c>
      <c r="O169" s="63">
        <f t="shared" si="128"/>
        <v>2408.47</v>
      </c>
      <c r="P169" s="62">
        <f t="shared" si="128"/>
        <v>68</v>
      </c>
      <c r="Q169" s="63">
        <f t="shared" si="128"/>
        <v>2408.47</v>
      </c>
      <c r="R169" s="62">
        <f t="shared" si="128"/>
        <v>68</v>
      </c>
      <c r="S169" s="63">
        <f t="shared" si="128"/>
        <v>2408.47</v>
      </c>
      <c r="T169" s="62">
        <f t="shared" si="128"/>
        <v>68</v>
      </c>
      <c r="U169" s="63">
        <f t="shared" si="128"/>
        <v>2408.47</v>
      </c>
      <c r="V169" s="62">
        <f t="shared" si="128"/>
        <v>68</v>
      </c>
      <c r="W169" s="63">
        <f t="shared" si="128"/>
        <v>2408.47</v>
      </c>
      <c r="X169" s="62">
        <f t="shared" si="128"/>
        <v>68</v>
      </c>
      <c r="Y169" s="63">
        <f t="shared" si="128"/>
        <v>2408.47</v>
      </c>
      <c r="Z169" s="62">
        <f t="shared" si="128"/>
        <v>68</v>
      </c>
      <c r="AA169" s="63">
        <f t="shared" si="128"/>
        <v>2408.47</v>
      </c>
      <c r="AB169" s="8">
        <f>F169+H169+J169+L169+N169+P169+R169+T169+V169+X169+Z169</f>
        <v>799</v>
      </c>
      <c r="AC169" s="8">
        <f>SUM(AC170:AC182)</f>
        <v>28256.2</v>
      </c>
      <c r="AD169" s="8">
        <f>AB169-D169</f>
        <v>0</v>
      </c>
      <c r="AE169" s="8">
        <f>AC169-E169</f>
        <v>0</v>
      </c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31" ht="29.25">
      <c r="A170" s="79"/>
      <c r="B170" s="2" t="s">
        <v>74</v>
      </c>
      <c r="C170" s="2"/>
      <c r="D170" s="28"/>
      <c r="E170" s="28"/>
      <c r="F170" s="28"/>
      <c r="G170" s="28"/>
      <c r="H170" s="29"/>
      <c r="I170" s="28"/>
      <c r="J170" s="29"/>
      <c r="K170" s="28"/>
      <c r="L170" s="29"/>
      <c r="M170" s="28"/>
      <c r="N170" s="29"/>
      <c r="O170" s="28"/>
      <c r="P170" s="29"/>
      <c r="Q170" s="28"/>
      <c r="R170" s="29"/>
      <c r="S170" s="28"/>
      <c r="T170" s="29"/>
      <c r="U170" s="28"/>
      <c r="V170" s="29"/>
      <c r="W170" s="28"/>
      <c r="X170" s="29"/>
      <c r="Y170" s="28"/>
      <c r="Z170" s="29"/>
      <c r="AA170" s="30"/>
      <c r="AB170" s="8">
        <f>F170+H170+J170+L170+N170+P170+R170+T170+V170+X170+Z170</f>
        <v>0</v>
      </c>
      <c r="AC170" s="8">
        <f>G170+I170+K170+M170+O170+Q170+S170+U170+W170+Y170+AA170</f>
        <v>0</v>
      </c>
      <c r="AD170" s="8">
        <f>AB170-D170</f>
        <v>0</v>
      </c>
      <c r="AE170" s="8">
        <f>AC170-E170</f>
        <v>0</v>
      </c>
    </row>
    <row r="171" spans="1:31" ht="15.75">
      <c r="A171" s="79"/>
      <c r="B171" s="5" t="s">
        <v>19</v>
      </c>
      <c r="C171" s="24">
        <v>59902.240000000005</v>
      </c>
      <c r="D171" s="25">
        <v>22</v>
      </c>
      <c r="E171" s="26">
        <v>1317.8</v>
      </c>
      <c r="F171" s="27">
        <f>D171-H171-J171-L171-N171-P171-R171-T171-V171-X171-Z171</f>
        <v>2</v>
      </c>
      <c r="G171" s="24">
        <f>E171-I171-K171-M171-O171-Q171-S171-U171-W171-Y171-AA171</f>
        <v>119.8000000000002</v>
      </c>
      <c r="H171" s="27">
        <f>ROUND($D171/12,0)</f>
        <v>2</v>
      </c>
      <c r="I171" s="24">
        <f>ROUND(H171*$C171/1000,2)</f>
        <v>119.8</v>
      </c>
      <c r="J171" s="27">
        <f>ROUND($D171/12,0)</f>
        <v>2</v>
      </c>
      <c r="K171" s="24">
        <f>ROUND(J171*$C171/1000,2)</f>
        <v>119.8</v>
      </c>
      <c r="L171" s="27">
        <f>ROUND($D171/12,0)</f>
        <v>2</v>
      </c>
      <c r="M171" s="24">
        <f>ROUND(L171*$C171/1000,2)</f>
        <v>119.8</v>
      </c>
      <c r="N171" s="27">
        <f>ROUND($D171/12,0)</f>
        <v>2</v>
      </c>
      <c r="O171" s="24">
        <f>ROUND(N171*$C171/1000,2)</f>
        <v>119.8</v>
      </c>
      <c r="P171" s="27">
        <f>ROUND($D171/12,0)</f>
        <v>2</v>
      </c>
      <c r="Q171" s="24">
        <f>ROUND(P171*$C171/1000,2)</f>
        <v>119.8</v>
      </c>
      <c r="R171" s="27">
        <f>ROUND($D171/12,0)</f>
        <v>2</v>
      </c>
      <c r="S171" s="24">
        <f>ROUND(R171*$C171/1000,2)</f>
        <v>119.8</v>
      </c>
      <c r="T171" s="27">
        <f>ROUND($D171/12,0)</f>
        <v>2</v>
      </c>
      <c r="U171" s="24">
        <f>ROUND(T171*$C171/1000,2)</f>
        <v>119.8</v>
      </c>
      <c r="V171" s="27">
        <f>ROUND($D171/12,0)</f>
        <v>2</v>
      </c>
      <c r="W171" s="24">
        <f>ROUND(V171*$C171/1000,2)</f>
        <v>119.8</v>
      </c>
      <c r="X171" s="27">
        <f>ROUND($D171/12,0)</f>
        <v>2</v>
      </c>
      <c r="Y171" s="24">
        <f>ROUND(X171*$C171/1000,2)</f>
        <v>119.8</v>
      </c>
      <c r="Z171" s="27">
        <f>ROUND($D171/12,0)</f>
        <v>2</v>
      </c>
      <c r="AA171" s="24">
        <f>ROUND(Z171*$C171/1000,2)</f>
        <v>119.8</v>
      </c>
      <c r="AB171" s="8">
        <f aca="true" t="shared" si="129" ref="AB171:AB182">F171+H171+J171+L171+N171+P171+R171+T171+V171+X171+Z171</f>
        <v>22</v>
      </c>
      <c r="AC171" s="8">
        <f aca="true" t="shared" si="130" ref="AC171:AC182">G171+I171+K171+M171+O171+Q171+S171+U171+W171+Y171+AA171</f>
        <v>1317.8</v>
      </c>
      <c r="AD171" s="8">
        <f aca="true" t="shared" si="131" ref="AD171:AD182">AB171-D171</f>
        <v>0</v>
      </c>
      <c r="AE171" s="8">
        <f aca="true" t="shared" si="132" ref="AE171:AE182">AC171-E171</f>
        <v>0</v>
      </c>
    </row>
    <row r="172" spans="1:31" ht="15.75">
      <c r="A172" s="79"/>
      <c r="B172" s="2" t="s">
        <v>77</v>
      </c>
      <c r="C172" s="37"/>
      <c r="D172" s="34"/>
      <c r="E172" s="35"/>
      <c r="F172" s="36"/>
      <c r="G172" s="37"/>
      <c r="H172" s="36"/>
      <c r="I172" s="37"/>
      <c r="J172" s="36"/>
      <c r="K172" s="37"/>
      <c r="L172" s="36"/>
      <c r="M172" s="37"/>
      <c r="N172" s="36"/>
      <c r="O172" s="37"/>
      <c r="P172" s="36"/>
      <c r="Q172" s="37"/>
      <c r="R172" s="36"/>
      <c r="S172" s="37"/>
      <c r="T172" s="36"/>
      <c r="U172" s="37"/>
      <c r="V172" s="36"/>
      <c r="W172" s="37"/>
      <c r="X172" s="36"/>
      <c r="Y172" s="37"/>
      <c r="Z172" s="36"/>
      <c r="AA172" s="38"/>
      <c r="AB172" s="8">
        <f t="shared" si="129"/>
        <v>0</v>
      </c>
      <c r="AC172" s="8">
        <f t="shared" si="130"/>
        <v>0</v>
      </c>
      <c r="AD172" s="8">
        <f t="shared" si="131"/>
        <v>0</v>
      </c>
      <c r="AE172" s="8">
        <f t="shared" si="132"/>
        <v>0</v>
      </c>
    </row>
    <row r="173" spans="1:31" ht="15.75">
      <c r="A173" s="79"/>
      <c r="B173" s="40" t="s">
        <v>43</v>
      </c>
      <c r="C173" s="24">
        <v>38150.17</v>
      </c>
      <c r="D173" s="41">
        <v>46</v>
      </c>
      <c r="E173" s="26">
        <v>1754.9</v>
      </c>
      <c r="F173" s="27">
        <f aca="true" t="shared" si="133" ref="F173:F178">D173-H173-J173-L173-N173-P173-R173-T173-V173-X173-Z173</f>
        <v>6</v>
      </c>
      <c r="G173" s="24">
        <f aca="true" t="shared" si="134" ref="G173:G178">E173-I173-K173-M173-O173-Q173-S173-U173-W173-Y173-AA173</f>
        <v>228.90000000000035</v>
      </c>
      <c r="H173" s="27">
        <f aca="true" t="shared" si="135" ref="H173:H182">ROUND($D173/12,0)</f>
        <v>4</v>
      </c>
      <c r="I173" s="24">
        <f aca="true" t="shared" si="136" ref="I173:I182">ROUND(H173*$C173/1000,2)</f>
        <v>152.6</v>
      </c>
      <c r="J173" s="27">
        <f aca="true" t="shared" si="137" ref="J173:J182">ROUND($D173/12,0)</f>
        <v>4</v>
      </c>
      <c r="K173" s="24">
        <f aca="true" t="shared" si="138" ref="K173:K182">ROUND(J173*$C173/1000,2)</f>
        <v>152.6</v>
      </c>
      <c r="L173" s="27">
        <f aca="true" t="shared" si="139" ref="L173:L182">ROUND($D173/12,0)</f>
        <v>4</v>
      </c>
      <c r="M173" s="24">
        <f aca="true" t="shared" si="140" ref="M173:M182">ROUND(L173*$C173/1000,2)</f>
        <v>152.6</v>
      </c>
      <c r="N173" s="27">
        <f aca="true" t="shared" si="141" ref="N173:N182">ROUND($D173/12,0)</f>
        <v>4</v>
      </c>
      <c r="O173" s="24">
        <f aca="true" t="shared" si="142" ref="O173:O182">ROUND(N173*$C173/1000,2)</f>
        <v>152.6</v>
      </c>
      <c r="P173" s="27">
        <f aca="true" t="shared" si="143" ref="P173:P182">ROUND($D173/12,0)</f>
        <v>4</v>
      </c>
      <c r="Q173" s="24">
        <f aca="true" t="shared" si="144" ref="Q173:Q182">ROUND(P173*$C173/1000,2)</f>
        <v>152.6</v>
      </c>
      <c r="R173" s="27">
        <f aca="true" t="shared" si="145" ref="R173:R182">ROUND($D173/12,0)</f>
        <v>4</v>
      </c>
      <c r="S173" s="24">
        <f aca="true" t="shared" si="146" ref="S173:S182">ROUND(R173*$C173/1000,2)</f>
        <v>152.6</v>
      </c>
      <c r="T173" s="27">
        <f aca="true" t="shared" si="147" ref="T173:T182">ROUND($D173/12,0)</f>
        <v>4</v>
      </c>
      <c r="U173" s="24">
        <f aca="true" t="shared" si="148" ref="U173:U182">ROUND(T173*$C173/1000,2)</f>
        <v>152.6</v>
      </c>
      <c r="V173" s="27">
        <f aca="true" t="shared" si="149" ref="V173:V182">ROUND($D173/12,0)</f>
        <v>4</v>
      </c>
      <c r="W173" s="24">
        <f aca="true" t="shared" si="150" ref="W173:W182">ROUND(V173*$C173/1000,2)</f>
        <v>152.6</v>
      </c>
      <c r="X173" s="27">
        <f aca="true" t="shared" si="151" ref="X173:X182">ROUND($D173/12,0)</f>
        <v>4</v>
      </c>
      <c r="Y173" s="24">
        <f aca="true" t="shared" si="152" ref="Y173:Y182">ROUND(X173*$C173/1000,2)</f>
        <v>152.6</v>
      </c>
      <c r="Z173" s="27">
        <f aca="true" t="shared" si="153" ref="Z173:Z182">ROUND($D173/12,0)</f>
        <v>4</v>
      </c>
      <c r="AA173" s="24">
        <f aca="true" t="shared" si="154" ref="AA173:AA182">ROUND(Z173*$C173/1000,2)</f>
        <v>152.6</v>
      </c>
      <c r="AB173" s="8">
        <f t="shared" si="129"/>
        <v>46</v>
      </c>
      <c r="AC173" s="8">
        <f t="shared" si="130"/>
        <v>1754.9</v>
      </c>
      <c r="AD173" s="8">
        <f t="shared" si="131"/>
        <v>0</v>
      </c>
      <c r="AE173" s="8">
        <f t="shared" si="132"/>
        <v>0</v>
      </c>
    </row>
    <row r="174" spans="1:31" ht="30">
      <c r="A174" s="79"/>
      <c r="B174" s="5" t="s">
        <v>44</v>
      </c>
      <c r="C174" s="9">
        <v>39230.83</v>
      </c>
      <c r="D174" s="11">
        <v>100</v>
      </c>
      <c r="E174" s="23">
        <v>3923.1000000000004</v>
      </c>
      <c r="F174" s="27">
        <f t="shared" si="133"/>
        <v>20</v>
      </c>
      <c r="G174" s="24">
        <f t="shared" si="134"/>
        <v>784.6000000000012</v>
      </c>
      <c r="H174" s="27">
        <f t="shared" si="135"/>
        <v>8</v>
      </c>
      <c r="I174" s="24">
        <f t="shared" si="136"/>
        <v>313.85</v>
      </c>
      <c r="J174" s="27">
        <f t="shared" si="137"/>
        <v>8</v>
      </c>
      <c r="K174" s="24">
        <f t="shared" si="138"/>
        <v>313.85</v>
      </c>
      <c r="L174" s="27">
        <f t="shared" si="139"/>
        <v>8</v>
      </c>
      <c r="M174" s="24">
        <f t="shared" si="140"/>
        <v>313.85</v>
      </c>
      <c r="N174" s="27">
        <f t="shared" si="141"/>
        <v>8</v>
      </c>
      <c r="O174" s="24">
        <f t="shared" si="142"/>
        <v>313.85</v>
      </c>
      <c r="P174" s="27">
        <f t="shared" si="143"/>
        <v>8</v>
      </c>
      <c r="Q174" s="24">
        <f t="shared" si="144"/>
        <v>313.85</v>
      </c>
      <c r="R174" s="27">
        <f t="shared" si="145"/>
        <v>8</v>
      </c>
      <c r="S174" s="24">
        <f t="shared" si="146"/>
        <v>313.85</v>
      </c>
      <c r="T174" s="27">
        <f t="shared" si="147"/>
        <v>8</v>
      </c>
      <c r="U174" s="24">
        <f t="shared" si="148"/>
        <v>313.85</v>
      </c>
      <c r="V174" s="27">
        <f t="shared" si="149"/>
        <v>8</v>
      </c>
      <c r="W174" s="24">
        <f t="shared" si="150"/>
        <v>313.85</v>
      </c>
      <c r="X174" s="27">
        <f t="shared" si="151"/>
        <v>8</v>
      </c>
      <c r="Y174" s="24">
        <f t="shared" si="152"/>
        <v>313.85</v>
      </c>
      <c r="Z174" s="27">
        <f t="shared" si="153"/>
        <v>8</v>
      </c>
      <c r="AA174" s="24">
        <f t="shared" si="154"/>
        <v>313.85</v>
      </c>
      <c r="AB174" s="8">
        <f t="shared" si="129"/>
        <v>100</v>
      </c>
      <c r="AC174" s="8">
        <f t="shared" si="130"/>
        <v>3923.1000000000004</v>
      </c>
      <c r="AD174" s="8">
        <f t="shared" si="131"/>
        <v>0</v>
      </c>
      <c r="AE174" s="8">
        <f t="shared" si="132"/>
        <v>0</v>
      </c>
    </row>
    <row r="175" spans="1:31" ht="15.75">
      <c r="A175" s="79"/>
      <c r="B175" s="5" t="s">
        <v>45</v>
      </c>
      <c r="C175" s="9">
        <v>46910.15</v>
      </c>
      <c r="D175" s="11">
        <v>25</v>
      </c>
      <c r="E175" s="23">
        <v>1172.8</v>
      </c>
      <c r="F175" s="27">
        <f t="shared" si="133"/>
        <v>5</v>
      </c>
      <c r="G175" s="24">
        <f t="shared" si="134"/>
        <v>234.60000000000042</v>
      </c>
      <c r="H175" s="27">
        <f t="shared" si="135"/>
        <v>2</v>
      </c>
      <c r="I175" s="24">
        <f t="shared" si="136"/>
        <v>93.82</v>
      </c>
      <c r="J175" s="27">
        <f t="shared" si="137"/>
        <v>2</v>
      </c>
      <c r="K175" s="24">
        <f t="shared" si="138"/>
        <v>93.82</v>
      </c>
      <c r="L175" s="27">
        <f t="shared" si="139"/>
        <v>2</v>
      </c>
      <c r="M175" s="24">
        <f t="shared" si="140"/>
        <v>93.82</v>
      </c>
      <c r="N175" s="27">
        <f t="shared" si="141"/>
        <v>2</v>
      </c>
      <c r="O175" s="24">
        <f t="shared" si="142"/>
        <v>93.82</v>
      </c>
      <c r="P175" s="27">
        <f t="shared" si="143"/>
        <v>2</v>
      </c>
      <c r="Q175" s="24">
        <f t="shared" si="144"/>
        <v>93.82</v>
      </c>
      <c r="R175" s="27">
        <f t="shared" si="145"/>
        <v>2</v>
      </c>
      <c r="S175" s="24">
        <f t="shared" si="146"/>
        <v>93.82</v>
      </c>
      <c r="T175" s="27">
        <f t="shared" si="147"/>
        <v>2</v>
      </c>
      <c r="U175" s="24">
        <f t="shared" si="148"/>
        <v>93.82</v>
      </c>
      <c r="V175" s="27">
        <f t="shared" si="149"/>
        <v>2</v>
      </c>
      <c r="W175" s="24">
        <f t="shared" si="150"/>
        <v>93.82</v>
      </c>
      <c r="X175" s="27">
        <f t="shared" si="151"/>
        <v>2</v>
      </c>
      <c r="Y175" s="24">
        <f t="shared" si="152"/>
        <v>93.82</v>
      </c>
      <c r="Z175" s="27">
        <f t="shared" si="153"/>
        <v>2</v>
      </c>
      <c r="AA175" s="24">
        <f t="shared" si="154"/>
        <v>93.82</v>
      </c>
      <c r="AB175" s="8">
        <f t="shared" si="129"/>
        <v>25</v>
      </c>
      <c r="AC175" s="8">
        <f t="shared" si="130"/>
        <v>1172.8</v>
      </c>
      <c r="AD175" s="8">
        <f t="shared" si="131"/>
        <v>0</v>
      </c>
      <c r="AE175" s="8">
        <f t="shared" si="132"/>
        <v>0</v>
      </c>
    </row>
    <row r="176" spans="1:31" ht="15.75">
      <c r="A176" s="79"/>
      <c r="B176" s="5" t="s">
        <v>47</v>
      </c>
      <c r="C176" s="9">
        <v>35194.1</v>
      </c>
      <c r="D176" s="11">
        <v>150</v>
      </c>
      <c r="E176" s="23">
        <v>5279.2</v>
      </c>
      <c r="F176" s="27">
        <f t="shared" si="133"/>
        <v>20</v>
      </c>
      <c r="G176" s="24">
        <f t="shared" si="134"/>
        <v>704</v>
      </c>
      <c r="H176" s="27">
        <f t="shared" si="135"/>
        <v>13</v>
      </c>
      <c r="I176" s="24">
        <f t="shared" si="136"/>
        <v>457.52</v>
      </c>
      <c r="J176" s="27">
        <f t="shared" si="137"/>
        <v>13</v>
      </c>
      <c r="K176" s="24">
        <f t="shared" si="138"/>
        <v>457.52</v>
      </c>
      <c r="L176" s="27">
        <f t="shared" si="139"/>
        <v>13</v>
      </c>
      <c r="M176" s="24">
        <f t="shared" si="140"/>
        <v>457.52</v>
      </c>
      <c r="N176" s="27">
        <f t="shared" si="141"/>
        <v>13</v>
      </c>
      <c r="O176" s="24">
        <f t="shared" si="142"/>
        <v>457.52</v>
      </c>
      <c r="P176" s="27">
        <f t="shared" si="143"/>
        <v>13</v>
      </c>
      <c r="Q176" s="24">
        <f t="shared" si="144"/>
        <v>457.52</v>
      </c>
      <c r="R176" s="27">
        <f t="shared" si="145"/>
        <v>13</v>
      </c>
      <c r="S176" s="24">
        <f t="shared" si="146"/>
        <v>457.52</v>
      </c>
      <c r="T176" s="27">
        <f t="shared" si="147"/>
        <v>13</v>
      </c>
      <c r="U176" s="24">
        <f t="shared" si="148"/>
        <v>457.52</v>
      </c>
      <c r="V176" s="27">
        <f t="shared" si="149"/>
        <v>13</v>
      </c>
      <c r="W176" s="24">
        <f t="shared" si="150"/>
        <v>457.52</v>
      </c>
      <c r="X176" s="27">
        <f t="shared" si="151"/>
        <v>13</v>
      </c>
      <c r="Y176" s="24">
        <f t="shared" si="152"/>
        <v>457.52</v>
      </c>
      <c r="Z176" s="27">
        <f t="shared" si="153"/>
        <v>13</v>
      </c>
      <c r="AA176" s="24">
        <f t="shared" si="154"/>
        <v>457.52</v>
      </c>
      <c r="AB176" s="8">
        <f t="shared" si="129"/>
        <v>150</v>
      </c>
      <c r="AC176" s="8">
        <f t="shared" si="130"/>
        <v>5279.200000000001</v>
      </c>
      <c r="AD176" s="8">
        <f t="shared" si="131"/>
        <v>0</v>
      </c>
      <c r="AE176" s="8">
        <f t="shared" si="132"/>
        <v>0</v>
      </c>
    </row>
    <row r="177" spans="1:31" ht="15.75">
      <c r="A177" s="79"/>
      <c r="B177" s="5" t="s">
        <v>48</v>
      </c>
      <c r="C177" s="9">
        <v>36120.54</v>
      </c>
      <c r="D177" s="11">
        <v>78</v>
      </c>
      <c r="E177" s="23">
        <v>2817.4</v>
      </c>
      <c r="F177" s="27">
        <f t="shared" si="133"/>
        <v>8</v>
      </c>
      <c r="G177" s="24">
        <f t="shared" si="134"/>
        <v>288.9999999999999</v>
      </c>
      <c r="H177" s="27">
        <f t="shared" si="135"/>
        <v>7</v>
      </c>
      <c r="I177" s="24">
        <f t="shared" si="136"/>
        <v>252.84</v>
      </c>
      <c r="J177" s="27">
        <f t="shared" si="137"/>
        <v>7</v>
      </c>
      <c r="K177" s="24">
        <f t="shared" si="138"/>
        <v>252.84</v>
      </c>
      <c r="L177" s="27">
        <f t="shared" si="139"/>
        <v>7</v>
      </c>
      <c r="M177" s="24">
        <f t="shared" si="140"/>
        <v>252.84</v>
      </c>
      <c r="N177" s="27">
        <f t="shared" si="141"/>
        <v>7</v>
      </c>
      <c r="O177" s="24">
        <f t="shared" si="142"/>
        <v>252.84</v>
      </c>
      <c r="P177" s="27">
        <f t="shared" si="143"/>
        <v>7</v>
      </c>
      <c r="Q177" s="24">
        <f t="shared" si="144"/>
        <v>252.84</v>
      </c>
      <c r="R177" s="27">
        <f t="shared" si="145"/>
        <v>7</v>
      </c>
      <c r="S177" s="24">
        <f t="shared" si="146"/>
        <v>252.84</v>
      </c>
      <c r="T177" s="27">
        <f t="shared" si="147"/>
        <v>7</v>
      </c>
      <c r="U177" s="24">
        <f t="shared" si="148"/>
        <v>252.84</v>
      </c>
      <c r="V177" s="27">
        <f t="shared" si="149"/>
        <v>7</v>
      </c>
      <c r="W177" s="24">
        <f t="shared" si="150"/>
        <v>252.84</v>
      </c>
      <c r="X177" s="27">
        <f t="shared" si="151"/>
        <v>7</v>
      </c>
      <c r="Y177" s="24">
        <f t="shared" si="152"/>
        <v>252.84</v>
      </c>
      <c r="Z177" s="27">
        <f t="shared" si="153"/>
        <v>7</v>
      </c>
      <c r="AA177" s="24">
        <f t="shared" si="154"/>
        <v>252.84</v>
      </c>
      <c r="AB177" s="8">
        <f t="shared" si="129"/>
        <v>78</v>
      </c>
      <c r="AC177" s="8">
        <f t="shared" si="130"/>
        <v>2817.4</v>
      </c>
      <c r="AD177" s="8">
        <f t="shared" si="131"/>
        <v>0</v>
      </c>
      <c r="AE177" s="8">
        <f t="shared" si="132"/>
        <v>0</v>
      </c>
    </row>
    <row r="178" spans="1:31" ht="15.75">
      <c r="A178" s="79"/>
      <c r="B178" s="39" t="s">
        <v>49</v>
      </c>
      <c r="C178" s="31">
        <v>47760.2</v>
      </c>
      <c r="D178" s="32">
        <v>70</v>
      </c>
      <c r="E178" s="33">
        <v>3343.2</v>
      </c>
      <c r="F178" s="47">
        <f t="shared" si="133"/>
        <v>10</v>
      </c>
      <c r="G178" s="44">
        <f t="shared" si="134"/>
        <v>477.6000000000003</v>
      </c>
      <c r="H178" s="47">
        <f t="shared" si="135"/>
        <v>6</v>
      </c>
      <c r="I178" s="44">
        <f t="shared" si="136"/>
        <v>286.56</v>
      </c>
      <c r="J178" s="47">
        <f t="shared" si="137"/>
        <v>6</v>
      </c>
      <c r="K178" s="44">
        <f t="shared" si="138"/>
        <v>286.56</v>
      </c>
      <c r="L178" s="47">
        <f t="shared" si="139"/>
        <v>6</v>
      </c>
      <c r="M178" s="44">
        <f t="shared" si="140"/>
        <v>286.56</v>
      </c>
      <c r="N178" s="47">
        <f t="shared" si="141"/>
        <v>6</v>
      </c>
      <c r="O178" s="44">
        <f t="shared" si="142"/>
        <v>286.56</v>
      </c>
      <c r="P178" s="47">
        <f t="shared" si="143"/>
        <v>6</v>
      </c>
      <c r="Q178" s="44">
        <f t="shared" si="144"/>
        <v>286.56</v>
      </c>
      <c r="R178" s="47">
        <f t="shared" si="145"/>
        <v>6</v>
      </c>
      <c r="S178" s="44">
        <f t="shared" si="146"/>
        <v>286.56</v>
      </c>
      <c r="T178" s="47">
        <f t="shared" si="147"/>
        <v>6</v>
      </c>
      <c r="U178" s="44">
        <f t="shared" si="148"/>
        <v>286.56</v>
      </c>
      <c r="V178" s="47">
        <f t="shared" si="149"/>
        <v>6</v>
      </c>
      <c r="W178" s="44">
        <f t="shared" si="150"/>
        <v>286.56</v>
      </c>
      <c r="X178" s="47">
        <f t="shared" si="151"/>
        <v>6</v>
      </c>
      <c r="Y178" s="44">
        <f t="shared" si="152"/>
        <v>286.56</v>
      </c>
      <c r="Z178" s="47">
        <f t="shared" si="153"/>
        <v>6</v>
      </c>
      <c r="AA178" s="44">
        <f t="shared" si="154"/>
        <v>286.56</v>
      </c>
      <c r="AB178" s="8">
        <f t="shared" si="129"/>
        <v>70</v>
      </c>
      <c r="AC178" s="8">
        <f t="shared" si="130"/>
        <v>3343.2</v>
      </c>
      <c r="AD178" s="8">
        <f t="shared" si="131"/>
        <v>0</v>
      </c>
      <c r="AE178" s="8">
        <f t="shared" si="132"/>
        <v>0</v>
      </c>
    </row>
    <row r="179" spans="1:31" ht="27.75" customHeight="1">
      <c r="A179" s="79"/>
      <c r="B179" s="2" t="s">
        <v>80</v>
      </c>
      <c r="C179" s="37"/>
      <c r="D179" s="34"/>
      <c r="E179" s="35"/>
      <c r="F179" s="36"/>
      <c r="G179" s="37"/>
      <c r="H179" s="36"/>
      <c r="I179" s="37"/>
      <c r="J179" s="36"/>
      <c r="K179" s="37"/>
      <c r="L179" s="36"/>
      <c r="M179" s="37"/>
      <c r="N179" s="36"/>
      <c r="O179" s="37"/>
      <c r="P179" s="36"/>
      <c r="Q179" s="37"/>
      <c r="R179" s="36"/>
      <c r="S179" s="37"/>
      <c r="T179" s="36"/>
      <c r="U179" s="37"/>
      <c r="V179" s="36"/>
      <c r="W179" s="37"/>
      <c r="X179" s="36"/>
      <c r="Y179" s="37"/>
      <c r="Z179" s="36"/>
      <c r="AA179" s="38"/>
      <c r="AB179" s="8">
        <f t="shared" si="129"/>
        <v>0</v>
      </c>
      <c r="AC179" s="8">
        <f t="shared" si="130"/>
        <v>0</v>
      </c>
      <c r="AD179" s="8">
        <f t="shared" si="131"/>
        <v>0</v>
      </c>
      <c r="AE179" s="8">
        <f t="shared" si="132"/>
        <v>0</v>
      </c>
    </row>
    <row r="180" spans="1:31" ht="60">
      <c r="A180" s="79"/>
      <c r="B180" s="42" t="s">
        <v>58</v>
      </c>
      <c r="C180" s="24">
        <v>39606.17</v>
      </c>
      <c r="D180" s="73">
        <v>58</v>
      </c>
      <c r="E180" s="26">
        <v>2297.1</v>
      </c>
      <c r="F180" s="27">
        <f>D180-H180-J180-L180-N180-P180-R180-T180-V180-X180-Z180</f>
        <v>8</v>
      </c>
      <c r="G180" s="24">
        <f>E180-I180-K180-M180-O180-Q180-S180-U180-W180-Y180-AA180</f>
        <v>316.79999999999995</v>
      </c>
      <c r="H180" s="27">
        <f t="shared" si="135"/>
        <v>5</v>
      </c>
      <c r="I180" s="24">
        <f t="shared" si="136"/>
        <v>198.03</v>
      </c>
      <c r="J180" s="27">
        <f t="shared" si="137"/>
        <v>5</v>
      </c>
      <c r="K180" s="24">
        <f t="shared" si="138"/>
        <v>198.03</v>
      </c>
      <c r="L180" s="27">
        <f t="shared" si="139"/>
        <v>5</v>
      </c>
      <c r="M180" s="24">
        <f t="shared" si="140"/>
        <v>198.03</v>
      </c>
      <c r="N180" s="27">
        <f t="shared" si="141"/>
        <v>5</v>
      </c>
      <c r="O180" s="24">
        <f t="shared" si="142"/>
        <v>198.03</v>
      </c>
      <c r="P180" s="27">
        <f t="shared" si="143"/>
        <v>5</v>
      </c>
      <c r="Q180" s="24">
        <f t="shared" si="144"/>
        <v>198.03</v>
      </c>
      <c r="R180" s="27">
        <f t="shared" si="145"/>
        <v>5</v>
      </c>
      <c r="S180" s="24">
        <f t="shared" si="146"/>
        <v>198.03</v>
      </c>
      <c r="T180" s="27">
        <f t="shared" si="147"/>
        <v>5</v>
      </c>
      <c r="U180" s="24">
        <f t="shared" si="148"/>
        <v>198.03</v>
      </c>
      <c r="V180" s="27">
        <f t="shared" si="149"/>
        <v>5</v>
      </c>
      <c r="W180" s="24">
        <f t="shared" si="150"/>
        <v>198.03</v>
      </c>
      <c r="X180" s="27">
        <f t="shared" si="151"/>
        <v>5</v>
      </c>
      <c r="Y180" s="24">
        <f t="shared" si="152"/>
        <v>198.03</v>
      </c>
      <c r="Z180" s="27">
        <f t="shared" si="153"/>
        <v>5</v>
      </c>
      <c r="AA180" s="24">
        <f t="shared" si="154"/>
        <v>198.03</v>
      </c>
      <c r="AB180" s="8">
        <f t="shared" si="129"/>
        <v>58</v>
      </c>
      <c r="AC180" s="8">
        <f t="shared" si="130"/>
        <v>2297.1</v>
      </c>
      <c r="AD180" s="8">
        <f t="shared" si="131"/>
        <v>0</v>
      </c>
      <c r="AE180" s="8">
        <f t="shared" si="132"/>
        <v>0</v>
      </c>
    </row>
    <row r="181" spans="1:31" ht="28.5">
      <c r="A181" s="79"/>
      <c r="B181" s="3" t="s">
        <v>81</v>
      </c>
      <c r="C181" s="37"/>
      <c r="D181" s="34"/>
      <c r="E181" s="35"/>
      <c r="F181" s="36"/>
      <c r="G181" s="37"/>
      <c r="H181" s="36"/>
      <c r="I181" s="37"/>
      <c r="J181" s="36"/>
      <c r="K181" s="37"/>
      <c r="L181" s="36"/>
      <c r="M181" s="37"/>
      <c r="N181" s="36"/>
      <c r="O181" s="37"/>
      <c r="P181" s="36"/>
      <c r="Q181" s="37"/>
      <c r="R181" s="36"/>
      <c r="S181" s="37"/>
      <c r="T181" s="36"/>
      <c r="U181" s="37"/>
      <c r="V181" s="36"/>
      <c r="W181" s="37"/>
      <c r="X181" s="36"/>
      <c r="Y181" s="37"/>
      <c r="Z181" s="36"/>
      <c r="AA181" s="38"/>
      <c r="AB181" s="8">
        <f t="shared" si="129"/>
        <v>0</v>
      </c>
      <c r="AC181" s="8">
        <f t="shared" si="130"/>
        <v>0</v>
      </c>
      <c r="AD181" s="8">
        <f t="shared" si="131"/>
        <v>0</v>
      </c>
      <c r="AE181" s="8">
        <f t="shared" si="132"/>
        <v>0</v>
      </c>
    </row>
    <row r="182" spans="1:31" ht="15.75">
      <c r="A182" s="79"/>
      <c r="B182" s="43" t="s">
        <v>60</v>
      </c>
      <c r="C182" s="44">
        <v>25402.6</v>
      </c>
      <c r="D182" s="75">
        <v>250</v>
      </c>
      <c r="E182" s="46">
        <v>6350.700000000001</v>
      </c>
      <c r="F182" s="47">
        <f>D182-H182-J182-L182-N182-P182-R182-T182-V182-X182-Z182</f>
        <v>40</v>
      </c>
      <c r="G182" s="44">
        <f>E182-I182-K182-M182-O182-Q182-S182-U182-W182-Y182-AA182</f>
        <v>1016.2000000000021</v>
      </c>
      <c r="H182" s="47">
        <f t="shared" si="135"/>
        <v>21</v>
      </c>
      <c r="I182" s="44">
        <f t="shared" si="136"/>
        <v>533.45</v>
      </c>
      <c r="J182" s="47">
        <f t="shared" si="137"/>
        <v>21</v>
      </c>
      <c r="K182" s="44">
        <f t="shared" si="138"/>
        <v>533.45</v>
      </c>
      <c r="L182" s="47">
        <f t="shared" si="139"/>
        <v>21</v>
      </c>
      <c r="M182" s="44">
        <f t="shared" si="140"/>
        <v>533.45</v>
      </c>
      <c r="N182" s="47">
        <f t="shared" si="141"/>
        <v>21</v>
      </c>
      <c r="O182" s="44">
        <f t="shared" si="142"/>
        <v>533.45</v>
      </c>
      <c r="P182" s="47">
        <f t="shared" si="143"/>
        <v>21</v>
      </c>
      <c r="Q182" s="44">
        <f t="shared" si="144"/>
        <v>533.45</v>
      </c>
      <c r="R182" s="47">
        <f t="shared" si="145"/>
        <v>21</v>
      </c>
      <c r="S182" s="44">
        <f t="shared" si="146"/>
        <v>533.45</v>
      </c>
      <c r="T182" s="47">
        <f t="shared" si="147"/>
        <v>21</v>
      </c>
      <c r="U182" s="44">
        <f t="shared" si="148"/>
        <v>533.45</v>
      </c>
      <c r="V182" s="47">
        <f t="shared" si="149"/>
        <v>21</v>
      </c>
      <c r="W182" s="44">
        <f t="shared" si="150"/>
        <v>533.45</v>
      </c>
      <c r="X182" s="47">
        <f t="shared" si="151"/>
        <v>21</v>
      </c>
      <c r="Y182" s="44">
        <f t="shared" si="152"/>
        <v>533.45</v>
      </c>
      <c r="Z182" s="47">
        <f t="shared" si="153"/>
        <v>21</v>
      </c>
      <c r="AA182" s="44">
        <f t="shared" si="154"/>
        <v>533.45</v>
      </c>
      <c r="AB182" s="8">
        <f t="shared" si="129"/>
        <v>250</v>
      </c>
      <c r="AC182" s="8">
        <f t="shared" si="130"/>
        <v>6350.700000000001</v>
      </c>
      <c r="AD182" s="8">
        <f t="shared" si="131"/>
        <v>0</v>
      </c>
      <c r="AE182" s="8">
        <f t="shared" si="132"/>
        <v>0</v>
      </c>
    </row>
    <row r="183" spans="1:256" s="51" customFormat="1" ht="40.5" customHeight="1">
      <c r="A183" s="89" t="s">
        <v>88</v>
      </c>
      <c r="B183" s="89"/>
      <c r="C183" s="50"/>
      <c r="D183" s="62">
        <f aca="true" t="shared" si="155" ref="D183:AA183">SUM(D184:D189)</f>
        <v>642</v>
      </c>
      <c r="E183" s="63">
        <f t="shared" si="155"/>
        <v>20200.600000000002</v>
      </c>
      <c r="F183" s="62">
        <f t="shared" si="155"/>
        <v>110</v>
      </c>
      <c r="G183" s="63">
        <f t="shared" si="155"/>
        <v>3482.9000000000005</v>
      </c>
      <c r="H183" s="62">
        <f t="shared" si="155"/>
        <v>53</v>
      </c>
      <c r="I183" s="63">
        <f t="shared" si="155"/>
        <v>1667.34</v>
      </c>
      <c r="J183" s="62">
        <f t="shared" si="155"/>
        <v>54</v>
      </c>
      <c r="K183" s="63">
        <f t="shared" si="155"/>
        <v>1689.49</v>
      </c>
      <c r="L183" s="62">
        <f t="shared" si="155"/>
        <v>53</v>
      </c>
      <c r="M183" s="63">
        <f t="shared" si="155"/>
        <v>1667.34</v>
      </c>
      <c r="N183" s="62">
        <f t="shared" si="155"/>
        <v>53</v>
      </c>
      <c r="O183" s="63">
        <f t="shared" si="155"/>
        <v>1667.34</v>
      </c>
      <c r="P183" s="62">
        <f t="shared" si="155"/>
        <v>53</v>
      </c>
      <c r="Q183" s="63">
        <f t="shared" si="155"/>
        <v>1667.34</v>
      </c>
      <c r="R183" s="62">
        <f t="shared" si="155"/>
        <v>53</v>
      </c>
      <c r="S183" s="63">
        <f t="shared" si="155"/>
        <v>1667.34</v>
      </c>
      <c r="T183" s="62">
        <f t="shared" si="155"/>
        <v>54</v>
      </c>
      <c r="U183" s="63">
        <f t="shared" si="155"/>
        <v>1689.49</v>
      </c>
      <c r="V183" s="62">
        <f t="shared" si="155"/>
        <v>53</v>
      </c>
      <c r="W183" s="63">
        <f t="shared" si="155"/>
        <v>1667.34</v>
      </c>
      <c r="X183" s="62">
        <f t="shared" si="155"/>
        <v>53</v>
      </c>
      <c r="Y183" s="63">
        <f t="shared" si="155"/>
        <v>1667.34</v>
      </c>
      <c r="Z183" s="62">
        <f t="shared" si="155"/>
        <v>53</v>
      </c>
      <c r="AA183" s="63">
        <f t="shared" si="155"/>
        <v>1667.34</v>
      </c>
      <c r="AB183" s="8">
        <f>F183+H183+J183+L183+N183+P183+R183+T183+V183+X183+Z183</f>
        <v>642</v>
      </c>
      <c r="AC183" s="8">
        <f>SUM(AC184:AC189)</f>
        <v>20200.6</v>
      </c>
      <c r="AD183" s="8">
        <f>AB183-D183</f>
        <v>0</v>
      </c>
      <c r="AE183" s="8">
        <f>AC183-E183</f>
        <v>0</v>
      </c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31" ht="22.5" customHeight="1">
      <c r="A184" s="79"/>
      <c r="B184" s="2" t="s">
        <v>76</v>
      </c>
      <c r="C184" s="37"/>
      <c r="D184" s="34"/>
      <c r="E184" s="35"/>
      <c r="F184" s="36"/>
      <c r="G184" s="37"/>
      <c r="H184" s="36"/>
      <c r="I184" s="37"/>
      <c r="J184" s="36"/>
      <c r="K184" s="37"/>
      <c r="L184" s="36"/>
      <c r="M184" s="37"/>
      <c r="N184" s="36"/>
      <c r="O184" s="37"/>
      <c r="P184" s="36"/>
      <c r="Q184" s="37"/>
      <c r="R184" s="36"/>
      <c r="S184" s="37"/>
      <c r="T184" s="36"/>
      <c r="U184" s="37"/>
      <c r="V184" s="36"/>
      <c r="W184" s="37"/>
      <c r="X184" s="36"/>
      <c r="Y184" s="37"/>
      <c r="Z184" s="36"/>
      <c r="AA184" s="38"/>
      <c r="AB184" s="8">
        <f aca="true" t="shared" si="156" ref="AB184:AB189">F184+H184+J184+L184+N184+P184+R184+T184+V184+X184+Z184</f>
        <v>0</v>
      </c>
      <c r="AC184" s="8">
        <f aca="true" t="shared" si="157" ref="AC184:AC189">G184+I184+K184+M184+O184+Q184+S184+U184+W184+Y184+AA184</f>
        <v>0</v>
      </c>
      <c r="AD184" s="8">
        <f aca="true" t="shared" si="158" ref="AD184:AD189">AB184-D184</f>
        <v>0</v>
      </c>
      <c r="AE184" s="8">
        <f aca="true" t="shared" si="159" ref="AE184:AE189">AC184-E184</f>
        <v>0</v>
      </c>
    </row>
    <row r="185" spans="1:31" ht="15.75">
      <c r="A185" s="79"/>
      <c r="B185" s="40" t="s">
        <v>40</v>
      </c>
      <c r="C185" s="24">
        <v>30240.15</v>
      </c>
      <c r="D185" s="25">
        <v>350</v>
      </c>
      <c r="E185" s="26">
        <v>10584.1</v>
      </c>
      <c r="F185" s="27">
        <f>D185-H185-J185-L185-N185-P185-R185-T185-V185-X185-Z185</f>
        <v>60</v>
      </c>
      <c r="G185" s="24">
        <f>E185-I185-K185-M185-O185-Q185-S185-U185-W185-Y185-AA185</f>
        <v>1814.5</v>
      </c>
      <c r="H185" s="27">
        <f>ROUND($D185/12,0)</f>
        <v>29</v>
      </c>
      <c r="I185" s="24">
        <f>ROUND(H185*$C185/1000,2)</f>
        <v>876.96</v>
      </c>
      <c r="J185" s="27">
        <f>ROUND($D185/12,0)</f>
        <v>29</v>
      </c>
      <c r="K185" s="24">
        <f>ROUND(J185*$C185/1000,2)</f>
        <v>876.96</v>
      </c>
      <c r="L185" s="27">
        <f>ROUND($D185/12,0)</f>
        <v>29</v>
      </c>
      <c r="M185" s="24">
        <f>ROUND(L185*$C185/1000,2)</f>
        <v>876.96</v>
      </c>
      <c r="N185" s="27">
        <f>ROUND($D185/12,0)</f>
        <v>29</v>
      </c>
      <c r="O185" s="24">
        <f>ROUND(N185*$C185/1000,2)</f>
        <v>876.96</v>
      </c>
      <c r="P185" s="27">
        <f>ROUND($D185/12,0)</f>
        <v>29</v>
      </c>
      <c r="Q185" s="24">
        <f>ROUND(P185*$C185/1000,2)</f>
        <v>876.96</v>
      </c>
      <c r="R185" s="27">
        <f>ROUND($D185/12,0)</f>
        <v>29</v>
      </c>
      <c r="S185" s="24">
        <f>ROUND(R185*$C185/1000,2)</f>
        <v>876.96</v>
      </c>
      <c r="T185" s="27">
        <f>ROUND($D185/12,0)</f>
        <v>29</v>
      </c>
      <c r="U185" s="24">
        <f>ROUND(T185*$C185/1000,2)</f>
        <v>876.96</v>
      </c>
      <c r="V185" s="27">
        <f>ROUND($D185/12,0)</f>
        <v>29</v>
      </c>
      <c r="W185" s="24">
        <f>ROUND(V185*$C185/1000,2)</f>
        <v>876.96</v>
      </c>
      <c r="X185" s="27">
        <f>ROUND($D185/12,0)</f>
        <v>29</v>
      </c>
      <c r="Y185" s="24">
        <f>ROUND(X185*$C185/1000,2)</f>
        <v>876.96</v>
      </c>
      <c r="Z185" s="27">
        <f>ROUND($D185/12,0)</f>
        <v>29</v>
      </c>
      <c r="AA185" s="24">
        <f>ROUND(Z185*$C185/1000,2)</f>
        <v>876.96</v>
      </c>
      <c r="AB185" s="8">
        <f t="shared" si="156"/>
        <v>350</v>
      </c>
      <c r="AC185" s="8">
        <f t="shared" si="157"/>
        <v>10584.099999999999</v>
      </c>
      <c r="AD185" s="8">
        <f t="shared" si="158"/>
        <v>0</v>
      </c>
      <c r="AE185" s="8">
        <f t="shared" si="159"/>
        <v>0</v>
      </c>
    </row>
    <row r="186" spans="1:31" ht="15.75">
      <c r="A186" s="79"/>
      <c r="B186" s="5" t="s">
        <v>41</v>
      </c>
      <c r="C186" s="9">
        <v>22150.1</v>
      </c>
      <c r="D186" s="11">
        <v>2</v>
      </c>
      <c r="E186" s="23">
        <v>44.300000000000004</v>
      </c>
      <c r="F186" s="27">
        <v>0</v>
      </c>
      <c r="G186" s="24">
        <v>0</v>
      </c>
      <c r="H186" s="27">
        <f>ROUND($D186/12,0)</f>
        <v>0</v>
      </c>
      <c r="I186" s="24">
        <f>ROUND(H186*$C186/1000,2)</f>
        <v>0</v>
      </c>
      <c r="J186" s="27">
        <v>1</v>
      </c>
      <c r="K186" s="24">
        <v>22.15</v>
      </c>
      <c r="L186" s="27"/>
      <c r="M186" s="24">
        <f>ROUND(L186*$C186/1000,2)</f>
        <v>0</v>
      </c>
      <c r="N186" s="27">
        <f>ROUND($D186/12,0)</f>
        <v>0</v>
      </c>
      <c r="O186" s="24">
        <f>ROUND(N186*$C186/1000,2)</f>
        <v>0</v>
      </c>
      <c r="P186" s="27">
        <f>ROUND($D186/12,0)</f>
        <v>0</v>
      </c>
      <c r="Q186" s="24">
        <f>ROUND(P186*$C186/1000,2)</f>
        <v>0</v>
      </c>
      <c r="R186" s="27">
        <f>ROUND($D186/12,0)</f>
        <v>0</v>
      </c>
      <c r="S186" s="24">
        <f>ROUND(R186*$C186/1000,2)</f>
        <v>0</v>
      </c>
      <c r="T186" s="27">
        <v>1</v>
      </c>
      <c r="U186" s="24">
        <f>ROUND(T186*$C186/1000,2)</f>
        <v>22.15</v>
      </c>
      <c r="V186" s="27">
        <f>ROUND($D186/12,0)</f>
        <v>0</v>
      </c>
      <c r="W186" s="24">
        <f>ROUND(V186*$C186/1000,2)</f>
        <v>0</v>
      </c>
      <c r="X186" s="27">
        <f>ROUND($D186/12,0)</f>
        <v>0</v>
      </c>
      <c r="Y186" s="24">
        <f>ROUND(X186*$C186/1000,2)</f>
        <v>0</v>
      </c>
      <c r="Z186" s="27">
        <f>ROUND($D186/12,0)</f>
        <v>0</v>
      </c>
      <c r="AA186" s="24">
        <f>ROUND(Z186*$C186/1000,2)</f>
        <v>0</v>
      </c>
      <c r="AB186" s="8">
        <f t="shared" si="156"/>
        <v>2</v>
      </c>
      <c r="AC186" s="8">
        <f t="shared" si="157"/>
        <v>44.3</v>
      </c>
      <c r="AD186" s="8">
        <f t="shared" si="158"/>
        <v>0</v>
      </c>
      <c r="AE186" s="8">
        <f t="shared" si="159"/>
        <v>0</v>
      </c>
    </row>
    <row r="187" spans="1:31" ht="15.75">
      <c r="A187" s="79"/>
      <c r="B187" s="39" t="s">
        <v>42</v>
      </c>
      <c r="C187" s="31">
        <v>32204.2</v>
      </c>
      <c r="D187" s="32">
        <v>250</v>
      </c>
      <c r="E187" s="33">
        <v>8051</v>
      </c>
      <c r="F187" s="47">
        <f>D187-H187-J187-L187-N187-P187-R187-T187-V187-X187-Z187</f>
        <v>40</v>
      </c>
      <c r="G187" s="44">
        <f>E187-I187-K187-M187-O187-Q187-S187-U187-W187-Y187-AA187</f>
        <v>1288.1000000000004</v>
      </c>
      <c r="H187" s="47">
        <f>ROUND($D187/12,0)</f>
        <v>21</v>
      </c>
      <c r="I187" s="44">
        <f>ROUND(H187*$C187/1000,2)</f>
        <v>676.29</v>
      </c>
      <c r="J187" s="47">
        <f>ROUND($D187/12,0)</f>
        <v>21</v>
      </c>
      <c r="K187" s="44">
        <f>ROUND(J187*$C187/1000,2)</f>
        <v>676.29</v>
      </c>
      <c r="L187" s="47">
        <f>ROUND($D187/12,0)</f>
        <v>21</v>
      </c>
      <c r="M187" s="44">
        <f>ROUND(L187*$C187/1000,2)</f>
        <v>676.29</v>
      </c>
      <c r="N187" s="47">
        <f>ROUND($D187/12,0)</f>
        <v>21</v>
      </c>
      <c r="O187" s="44">
        <f>ROUND(N187*$C187/1000,2)</f>
        <v>676.29</v>
      </c>
      <c r="P187" s="47">
        <f>ROUND($D187/12,0)</f>
        <v>21</v>
      </c>
      <c r="Q187" s="44">
        <f>ROUND(P187*$C187/1000,2)</f>
        <v>676.29</v>
      </c>
      <c r="R187" s="47">
        <f>ROUND($D187/12,0)</f>
        <v>21</v>
      </c>
      <c r="S187" s="44">
        <f>ROUND(R187*$C187/1000,2)</f>
        <v>676.29</v>
      </c>
      <c r="T187" s="47">
        <f>ROUND($D187/12,0)</f>
        <v>21</v>
      </c>
      <c r="U187" s="44">
        <f>ROUND(T187*$C187/1000,2)</f>
        <v>676.29</v>
      </c>
      <c r="V187" s="47">
        <f>ROUND($D187/12,0)</f>
        <v>21</v>
      </c>
      <c r="W187" s="44">
        <f>ROUND(V187*$C187/1000,2)</f>
        <v>676.29</v>
      </c>
      <c r="X187" s="47">
        <f>ROUND($D187/12,0)</f>
        <v>21</v>
      </c>
      <c r="Y187" s="44">
        <f>ROUND(X187*$C187/1000,2)</f>
        <v>676.29</v>
      </c>
      <c r="Z187" s="47">
        <f>ROUND($D187/12,0)</f>
        <v>21</v>
      </c>
      <c r="AA187" s="44">
        <f>ROUND(Z187*$C187/1000,2)</f>
        <v>676.29</v>
      </c>
      <c r="AB187" s="8">
        <f t="shared" si="156"/>
        <v>250</v>
      </c>
      <c r="AC187" s="8">
        <f t="shared" si="157"/>
        <v>8051</v>
      </c>
      <c r="AD187" s="8">
        <f t="shared" si="158"/>
        <v>0</v>
      </c>
      <c r="AE187" s="8">
        <f t="shared" si="159"/>
        <v>0</v>
      </c>
    </row>
    <row r="188" spans="1:31" ht="27.75" customHeight="1">
      <c r="A188" s="79"/>
      <c r="B188" s="2" t="s">
        <v>80</v>
      </c>
      <c r="C188" s="37"/>
      <c r="D188" s="34"/>
      <c r="E188" s="35"/>
      <c r="F188" s="36"/>
      <c r="G188" s="37"/>
      <c r="H188" s="36"/>
      <c r="I188" s="37"/>
      <c r="J188" s="36"/>
      <c r="K188" s="37"/>
      <c r="L188" s="36"/>
      <c r="M188" s="37"/>
      <c r="N188" s="36"/>
      <c r="O188" s="37"/>
      <c r="P188" s="36"/>
      <c r="Q188" s="37"/>
      <c r="R188" s="36"/>
      <c r="S188" s="37"/>
      <c r="T188" s="36"/>
      <c r="U188" s="37"/>
      <c r="V188" s="36"/>
      <c r="W188" s="37"/>
      <c r="X188" s="36"/>
      <c r="Y188" s="37"/>
      <c r="Z188" s="36"/>
      <c r="AA188" s="38"/>
      <c r="AB188" s="8">
        <f t="shared" si="156"/>
        <v>0</v>
      </c>
      <c r="AC188" s="8">
        <f t="shared" si="157"/>
        <v>0</v>
      </c>
      <c r="AD188" s="8">
        <f t="shared" si="158"/>
        <v>0</v>
      </c>
      <c r="AE188" s="8">
        <f t="shared" si="159"/>
        <v>0</v>
      </c>
    </row>
    <row r="189" spans="1:31" ht="32.25" customHeight="1">
      <c r="A189" s="79"/>
      <c r="B189" s="39" t="s">
        <v>59</v>
      </c>
      <c r="C189" s="31">
        <v>38029.4</v>
      </c>
      <c r="D189" s="55">
        <v>40</v>
      </c>
      <c r="E189" s="33">
        <v>1521.2</v>
      </c>
      <c r="F189" s="47">
        <f>D189-H189-J189-L189-N189-P189-R189-T189-V189-X189-Z189</f>
        <v>10</v>
      </c>
      <c r="G189" s="44">
        <f>E189-I189-K189-M189-O189-Q189-S189-U189-W189-Y189-AA189</f>
        <v>380.3000000000002</v>
      </c>
      <c r="H189" s="47">
        <f>ROUND($D189/12,0)</f>
        <v>3</v>
      </c>
      <c r="I189" s="44">
        <f>ROUND(H189*$C189/1000,2)</f>
        <v>114.09</v>
      </c>
      <c r="J189" s="47">
        <f>ROUND($D189/12,0)</f>
        <v>3</v>
      </c>
      <c r="K189" s="44">
        <f>ROUND(J189*$C189/1000,2)</f>
        <v>114.09</v>
      </c>
      <c r="L189" s="47">
        <f>ROUND($D189/12,0)</f>
        <v>3</v>
      </c>
      <c r="M189" s="44">
        <f>ROUND(L189*$C189/1000,2)</f>
        <v>114.09</v>
      </c>
      <c r="N189" s="47">
        <f>ROUND($D189/12,0)</f>
        <v>3</v>
      </c>
      <c r="O189" s="44">
        <f>ROUND(N189*$C189/1000,2)</f>
        <v>114.09</v>
      </c>
      <c r="P189" s="47">
        <f>ROUND($D189/12,0)</f>
        <v>3</v>
      </c>
      <c r="Q189" s="44">
        <f>ROUND(P189*$C189/1000,2)</f>
        <v>114.09</v>
      </c>
      <c r="R189" s="47">
        <f>ROUND($D189/12,0)</f>
        <v>3</v>
      </c>
      <c r="S189" s="44">
        <f>ROUND(R189*$C189/1000,2)</f>
        <v>114.09</v>
      </c>
      <c r="T189" s="47">
        <f>ROUND($D189/12,0)</f>
        <v>3</v>
      </c>
      <c r="U189" s="44">
        <f>ROUND(T189*$C189/1000,2)</f>
        <v>114.09</v>
      </c>
      <c r="V189" s="47">
        <f>ROUND($D189/12,0)</f>
        <v>3</v>
      </c>
      <c r="W189" s="44">
        <f>ROUND(V189*$C189/1000,2)</f>
        <v>114.09</v>
      </c>
      <c r="X189" s="47">
        <f>ROUND($D189/12,0)</f>
        <v>3</v>
      </c>
      <c r="Y189" s="44">
        <f>ROUND(X189*$C189/1000,2)</f>
        <v>114.09</v>
      </c>
      <c r="Z189" s="47">
        <f>ROUND($D189/12,0)</f>
        <v>3</v>
      </c>
      <c r="AA189" s="44">
        <f>ROUND(Z189*$C189/1000,2)</f>
        <v>114.09</v>
      </c>
      <c r="AB189" s="8">
        <f t="shared" si="156"/>
        <v>40</v>
      </c>
      <c r="AC189" s="8">
        <f t="shared" si="157"/>
        <v>1521.2</v>
      </c>
      <c r="AD189" s="8">
        <f t="shared" si="158"/>
        <v>0</v>
      </c>
      <c r="AE189" s="8">
        <f t="shared" si="159"/>
        <v>0</v>
      </c>
    </row>
    <row r="190" spans="1:256" s="51" customFormat="1" ht="40.5" customHeight="1">
      <c r="A190" s="89" t="s">
        <v>89</v>
      </c>
      <c r="B190" s="89"/>
      <c r="C190" s="50"/>
      <c r="D190" s="62">
        <f aca="true" t="shared" si="160" ref="D190:AA190">SUM(D191:D193)</f>
        <v>31</v>
      </c>
      <c r="E190" s="63">
        <f t="shared" si="160"/>
        <v>1615</v>
      </c>
      <c r="F190" s="62">
        <f t="shared" si="160"/>
        <v>0</v>
      </c>
      <c r="G190" s="63">
        <f t="shared" si="160"/>
        <v>0</v>
      </c>
      <c r="H190" s="62">
        <f t="shared" si="160"/>
        <v>3</v>
      </c>
      <c r="I190" s="63">
        <f t="shared" si="160"/>
        <v>151.5</v>
      </c>
      <c r="J190" s="62">
        <f t="shared" si="160"/>
        <v>3</v>
      </c>
      <c r="K190" s="63">
        <f t="shared" si="160"/>
        <v>151.5</v>
      </c>
      <c r="L190" s="62">
        <f t="shared" si="160"/>
        <v>4</v>
      </c>
      <c r="M190" s="63">
        <f t="shared" si="160"/>
        <v>251.5</v>
      </c>
      <c r="N190" s="62">
        <f t="shared" si="160"/>
        <v>3</v>
      </c>
      <c r="O190" s="63">
        <f t="shared" si="160"/>
        <v>151.5</v>
      </c>
      <c r="P190" s="62">
        <f t="shared" si="160"/>
        <v>3</v>
      </c>
      <c r="Q190" s="63">
        <f t="shared" si="160"/>
        <v>151.5</v>
      </c>
      <c r="R190" s="62">
        <f t="shared" si="160"/>
        <v>3</v>
      </c>
      <c r="S190" s="63">
        <f t="shared" si="160"/>
        <v>151.5</v>
      </c>
      <c r="T190" s="62">
        <f t="shared" si="160"/>
        <v>3</v>
      </c>
      <c r="U190" s="63">
        <f t="shared" si="160"/>
        <v>151.5</v>
      </c>
      <c r="V190" s="62">
        <f t="shared" si="160"/>
        <v>3</v>
      </c>
      <c r="W190" s="63">
        <f t="shared" si="160"/>
        <v>151.5</v>
      </c>
      <c r="X190" s="62">
        <f t="shared" si="160"/>
        <v>3</v>
      </c>
      <c r="Y190" s="63">
        <f t="shared" si="160"/>
        <v>151.5</v>
      </c>
      <c r="Z190" s="62">
        <f t="shared" si="160"/>
        <v>3</v>
      </c>
      <c r="AA190" s="63">
        <f t="shared" si="160"/>
        <v>151.5</v>
      </c>
      <c r="AB190" s="8">
        <f>F190+H190+J190+L190+N190+P190+R190+T190+V190+X190+Z190</f>
        <v>31</v>
      </c>
      <c r="AC190" s="8">
        <f>SUM(AC191:AC193)</f>
        <v>1615</v>
      </c>
      <c r="AD190" s="8">
        <f aca="true" t="shared" si="161" ref="AD190:AE194">AB190-D190</f>
        <v>0</v>
      </c>
      <c r="AE190" s="8">
        <f t="shared" si="161"/>
        <v>0</v>
      </c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31" ht="57.75">
      <c r="A191" s="79"/>
      <c r="B191" s="4" t="s">
        <v>82</v>
      </c>
      <c r="C191" s="37"/>
      <c r="D191" s="34"/>
      <c r="E191" s="35"/>
      <c r="F191" s="36"/>
      <c r="G191" s="37"/>
      <c r="H191" s="36"/>
      <c r="I191" s="37"/>
      <c r="J191" s="36"/>
      <c r="K191" s="37"/>
      <c r="L191" s="36"/>
      <c r="M191" s="37"/>
      <c r="N191" s="36"/>
      <c r="O191" s="37"/>
      <c r="P191" s="36"/>
      <c r="Q191" s="37"/>
      <c r="R191" s="36"/>
      <c r="S191" s="37"/>
      <c r="T191" s="36"/>
      <c r="U191" s="37"/>
      <c r="V191" s="36"/>
      <c r="W191" s="37"/>
      <c r="X191" s="36"/>
      <c r="Y191" s="37"/>
      <c r="Z191" s="36"/>
      <c r="AA191" s="38"/>
      <c r="AB191" s="8">
        <f>F191+H191+J191+L191+N191+P191+R191+T191+V191+X191+Z191</f>
        <v>0</v>
      </c>
      <c r="AC191" s="8">
        <f>G191+I191+K191+M191+O191+Q191+S191+U191+W191+Y191+AA191</f>
        <v>0</v>
      </c>
      <c r="AD191" s="8">
        <f t="shared" si="161"/>
        <v>0</v>
      </c>
      <c r="AE191" s="8">
        <f t="shared" si="161"/>
        <v>0</v>
      </c>
    </row>
    <row r="192" spans="1:31" ht="30">
      <c r="A192" s="79"/>
      <c r="B192" s="10" t="s">
        <v>63</v>
      </c>
      <c r="C192" s="9">
        <v>50500</v>
      </c>
      <c r="D192" s="54">
        <v>30</v>
      </c>
      <c r="E192" s="23">
        <v>1515</v>
      </c>
      <c r="F192" s="27">
        <f>D192-H192-J192-L192-N192-P192-R192-T192-V192-X192-Z192</f>
        <v>0</v>
      </c>
      <c r="G192" s="24">
        <f>E192-I192-K192-M192-O192-Q192-S192-U192-W192-Y192-AA192</f>
        <v>0</v>
      </c>
      <c r="H192" s="27">
        <f>ROUND($D192/12,0)</f>
        <v>3</v>
      </c>
      <c r="I192" s="24">
        <f>ROUND(H192*$C192/1000,2)</f>
        <v>151.5</v>
      </c>
      <c r="J192" s="27">
        <f>ROUND($D192/12,0)</f>
        <v>3</v>
      </c>
      <c r="K192" s="24">
        <f>ROUND(J192*$C192/1000,2)</f>
        <v>151.5</v>
      </c>
      <c r="L192" s="27">
        <f>ROUND($D192/12,0)</f>
        <v>3</v>
      </c>
      <c r="M192" s="24">
        <f>ROUND(L192*$C192/1000,2)</f>
        <v>151.5</v>
      </c>
      <c r="N192" s="27">
        <f>ROUND($D192/12,0)</f>
        <v>3</v>
      </c>
      <c r="O192" s="24">
        <f>ROUND(N192*$C192/1000,2)</f>
        <v>151.5</v>
      </c>
      <c r="P192" s="27">
        <f>ROUND($D192/12,0)</f>
        <v>3</v>
      </c>
      <c r="Q192" s="24">
        <f>ROUND(P192*$C192/1000,2)</f>
        <v>151.5</v>
      </c>
      <c r="R192" s="27">
        <f>ROUND($D192/12,0)</f>
        <v>3</v>
      </c>
      <c r="S192" s="24">
        <f>ROUND(R192*$C192/1000,2)</f>
        <v>151.5</v>
      </c>
      <c r="T192" s="27">
        <f>ROUND($D192/12,0)</f>
        <v>3</v>
      </c>
      <c r="U192" s="24">
        <f>ROUND(T192*$C192/1000,2)</f>
        <v>151.5</v>
      </c>
      <c r="V192" s="27">
        <f>ROUND($D192/12,0)</f>
        <v>3</v>
      </c>
      <c r="W192" s="24">
        <f>ROUND(V192*$C192/1000,2)</f>
        <v>151.5</v>
      </c>
      <c r="X192" s="27">
        <f>ROUND($D192/12,0)</f>
        <v>3</v>
      </c>
      <c r="Y192" s="24">
        <f>ROUND(X192*$C192/1000,2)</f>
        <v>151.5</v>
      </c>
      <c r="Z192" s="27">
        <f>ROUND($D192/12,0)</f>
        <v>3</v>
      </c>
      <c r="AA192" s="24">
        <f>ROUND(Z192*$C192/1000,2)</f>
        <v>151.5</v>
      </c>
      <c r="AB192" s="8">
        <f>F192+H192+J192+L192+N192+P192+R192+T192+V192+X192+Z192</f>
        <v>30</v>
      </c>
      <c r="AC192" s="8">
        <f>G192+I192+K192+M192+O192+Q192+S192+U192+W192+Y192+AA192</f>
        <v>1515</v>
      </c>
      <c r="AD192" s="8">
        <f t="shared" si="161"/>
        <v>0</v>
      </c>
      <c r="AE192" s="8">
        <f t="shared" si="161"/>
        <v>0</v>
      </c>
    </row>
    <row r="193" spans="1:31" ht="30">
      <c r="A193" s="79"/>
      <c r="B193" s="5" t="s">
        <v>64</v>
      </c>
      <c r="C193" s="9">
        <v>100000</v>
      </c>
      <c r="D193" s="54">
        <v>1</v>
      </c>
      <c r="E193" s="23">
        <v>100</v>
      </c>
      <c r="F193" s="27">
        <v>0</v>
      </c>
      <c r="G193" s="24">
        <v>0</v>
      </c>
      <c r="H193" s="27">
        <f>ROUND($D193/12,0)</f>
        <v>0</v>
      </c>
      <c r="I193" s="24">
        <f>ROUND(H193*$C193/1000,2)</f>
        <v>0</v>
      </c>
      <c r="J193" s="27">
        <f>ROUND($D193/12,0)</f>
        <v>0</v>
      </c>
      <c r="K193" s="24">
        <f>ROUND(J193*$C193/1000,2)</f>
        <v>0</v>
      </c>
      <c r="L193" s="27">
        <v>1</v>
      </c>
      <c r="M193" s="24">
        <f>ROUND(L193*$C193/1000,2)</f>
        <v>100</v>
      </c>
      <c r="N193" s="27">
        <f>ROUND($D193/12,0)</f>
        <v>0</v>
      </c>
      <c r="O193" s="24">
        <f>ROUND(N193*$C193/1000,2)</f>
        <v>0</v>
      </c>
      <c r="P193" s="27">
        <f>ROUND($D193/12,0)</f>
        <v>0</v>
      </c>
      <c r="Q193" s="24">
        <f>ROUND(P193*$C193/1000,2)</f>
        <v>0</v>
      </c>
      <c r="R193" s="27">
        <f>ROUND($D193/12,0)</f>
        <v>0</v>
      </c>
      <c r="S193" s="24">
        <f>ROUND(R193*$C193/1000,2)</f>
        <v>0</v>
      </c>
      <c r="T193" s="27">
        <f>ROUND($D193/12,0)</f>
        <v>0</v>
      </c>
      <c r="U193" s="24">
        <f>ROUND(T193*$C193/1000,2)</f>
        <v>0</v>
      </c>
      <c r="V193" s="27">
        <f>ROUND($D193/12,0)</f>
        <v>0</v>
      </c>
      <c r="W193" s="24">
        <f>ROUND(V193*$C193/1000,2)</f>
        <v>0</v>
      </c>
      <c r="X193" s="27">
        <f>ROUND($D193/12,0)</f>
        <v>0</v>
      </c>
      <c r="Y193" s="24">
        <f>ROUND(X193*$C193/1000,2)</f>
        <v>0</v>
      </c>
      <c r="Z193" s="27">
        <f>ROUND($D193/12,0)</f>
        <v>0</v>
      </c>
      <c r="AA193" s="24">
        <f>ROUND(Z193*$C193/1000,2)</f>
        <v>0</v>
      </c>
      <c r="AB193" s="8">
        <f>F193+H193+J193+L193+N193+P193+R193+T193+V193+X193+Z193</f>
        <v>1</v>
      </c>
      <c r="AC193" s="8">
        <f>G193+I193+K193+M193+O193+Q193+S193+U193+W193+Y193+AA193</f>
        <v>100</v>
      </c>
      <c r="AD193" s="8">
        <f t="shared" si="161"/>
        <v>0</v>
      </c>
      <c r="AE193" s="8">
        <f t="shared" si="161"/>
        <v>0</v>
      </c>
    </row>
    <row r="194" spans="1:256" s="51" customFormat="1" ht="40.5" customHeight="1">
      <c r="A194" s="89" t="s">
        <v>90</v>
      </c>
      <c r="B194" s="89"/>
      <c r="C194" s="50"/>
      <c r="D194" s="62">
        <f aca="true" t="shared" si="162" ref="D194:AA194">SUM(D195:D200)</f>
        <v>104</v>
      </c>
      <c r="E194" s="63">
        <f t="shared" si="162"/>
        <v>7627.7</v>
      </c>
      <c r="F194" s="62">
        <f t="shared" si="162"/>
        <v>14</v>
      </c>
      <c r="G194" s="63">
        <f t="shared" si="162"/>
        <v>1450.0999999999997</v>
      </c>
      <c r="H194" s="62">
        <f t="shared" si="162"/>
        <v>9</v>
      </c>
      <c r="I194" s="63">
        <f t="shared" si="162"/>
        <v>617.76</v>
      </c>
      <c r="J194" s="62">
        <f t="shared" si="162"/>
        <v>9</v>
      </c>
      <c r="K194" s="63">
        <f t="shared" si="162"/>
        <v>617.76</v>
      </c>
      <c r="L194" s="62">
        <f t="shared" si="162"/>
        <v>9</v>
      </c>
      <c r="M194" s="63">
        <f t="shared" si="162"/>
        <v>617.76</v>
      </c>
      <c r="N194" s="62">
        <f t="shared" si="162"/>
        <v>9</v>
      </c>
      <c r="O194" s="63">
        <f t="shared" si="162"/>
        <v>617.76</v>
      </c>
      <c r="P194" s="62">
        <f t="shared" si="162"/>
        <v>9</v>
      </c>
      <c r="Q194" s="63">
        <f t="shared" si="162"/>
        <v>617.76</v>
      </c>
      <c r="R194" s="62">
        <f t="shared" si="162"/>
        <v>9</v>
      </c>
      <c r="S194" s="63">
        <f t="shared" si="162"/>
        <v>617.76</v>
      </c>
      <c r="T194" s="62">
        <f t="shared" si="162"/>
        <v>9</v>
      </c>
      <c r="U194" s="63">
        <f t="shared" si="162"/>
        <v>617.76</v>
      </c>
      <c r="V194" s="62">
        <f t="shared" si="162"/>
        <v>9</v>
      </c>
      <c r="W194" s="63">
        <f t="shared" si="162"/>
        <v>617.76</v>
      </c>
      <c r="X194" s="62">
        <f t="shared" si="162"/>
        <v>9</v>
      </c>
      <c r="Y194" s="63">
        <f t="shared" si="162"/>
        <v>617.76</v>
      </c>
      <c r="Z194" s="62">
        <f t="shared" si="162"/>
        <v>9</v>
      </c>
      <c r="AA194" s="63">
        <f t="shared" si="162"/>
        <v>617.76</v>
      </c>
      <c r="AB194" s="8">
        <f>F194+H194+J194+L194+N194+P194+R194+T194+V194+X194+Z194</f>
        <v>104</v>
      </c>
      <c r="AC194" s="8">
        <f>SUM(AC195:AC200)</f>
        <v>7627.7</v>
      </c>
      <c r="AD194" s="8">
        <f t="shared" si="161"/>
        <v>0</v>
      </c>
      <c r="AE194" s="8">
        <f t="shared" si="161"/>
        <v>0</v>
      </c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31" ht="27.75" customHeight="1">
      <c r="A195" s="79"/>
      <c r="B195" s="2" t="s">
        <v>80</v>
      </c>
      <c r="C195" s="37"/>
      <c r="D195" s="34"/>
      <c r="E195" s="35"/>
      <c r="F195" s="36"/>
      <c r="G195" s="37"/>
      <c r="H195" s="36"/>
      <c r="I195" s="37"/>
      <c r="J195" s="36"/>
      <c r="K195" s="37"/>
      <c r="L195" s="36"/>
      <c r="M195" s="37"/>
      <c r="N195" s="36"/>
      <c r="O195" s="37"/>
      <c r="P195" s="36"/>
      <c r="Q195" s="37"/>
      <c r="R195" s="36"/>
      <c r="S195" s="37"/>
      <c r="T195" s="36"/>
      <c r="U195" s="37"/>
      <c r="V195" s="36"/>
      <c r="W195" s="37"/>
      <c r="X195" s="36"/>
      <c r="Y195" s="37"/>
      <c r="Z195" s="36"/>
      <c r="AA195" s="38"/>
      <c r="AB195" s="8">
        <f aca="true" t="shared" si="163" ref="AB195:AB200">F195+H195+J195+L195+N195+P195+R195+T195+V195+X195+Z195</f>
        <v>0</v>
      </c>
      <c r="AC195" s="8">
        <f aca="true" t="shared" si="164" ref="AC195:AC200">G195+I195+K195+M195+O195+Q195+S195+U195+W195+Y195+AA195</f>
        <v>0</v>
      </c>
      <c r="AD195" s="8">
        <f aca="true" t="shared" si="165" ref="AD195:AD200">AB195-D195</f>
        <v>0</v>
      </c>
      <c r="AE195" s="8">
        <f aca="true" t="shared" si="166" ref="AE195:AE200">AC195-E195</f>
        <v>0</v>
      </c>
    </row>
    <row r="196" spans="1:31" ht="60">
      <c r="A196" s="79"/>
      <c r="B196" s="42" t="s">
        <v>58</v>
      </c>
      <c r="C196" s="24">
        <v>39606.17</v>
      </c>
      <c r="D196" s="58">
        <v>59</v>
      </c>
      <c r="E196" s="26">
        <v>2336.8</v>
      </c>
      <c r="F196" s="27">
        <f>D196-H196-J196-L196-N196-P196-R196-T196-V196-X196-Z196</f>
        <v>9</v>
      </c>
      <c r="G196" s="24">
        <f>E196-I196-K196-M196-O196-Q196-S196-U196-W196-Y196-AA196</f>
        <v>356.5000000000002</v>
      </c>
      <c r="H196" s="27">
        <f>ROUND($D196/12,0)</f>
        <v>5</v>
      </c>
      <c r="I196" s="24">
        <f>ROUND(H196*$C196/1000,2)</f>
        <v>198.03</v>
      </c>
      <c r="J196" s="27">
        <f>ROUND($D196/12,0)</f>
        <v>5</v>
      </c>
      <c r="K196" s="24">
        <f>ROUND(J196*$C196/1000,2)</f>
        <v>198.03</v>
      </c>
      <c r="L196" s="27">
        <f>ROUND($D196/12,0)</f>
        <v>5</v>
      </c>
      <c r="M196" s="24">
        <f>ROUND(L196*$C196/1000,2)</f>
        <v>198.03</v>
      </c>
      <c r="N196" s="27">
        <f>ROUND($D196/12,0)</f>
        <v>5</v>
      </c>
      <c r="O196" s="24">
        <f>ROUND(N196*$C196/1000,2)</f>
        <v>198.03</v>
      </c>
      <c r="P196" s="27">
        <f>ROUND($D196/12,0)</f>
        <v>5</v>
      </c>
      <c r="Q196" s="24">
        <f>ROUND(P196*$C196/1000,2)</f>
        <v>198.03</v>
      </c>
      <c r="R196" s="27">
        <f>ROUND($D196/12,0)</f>
        <v>5</v>
      </c>
      <c r="S196" s="24">
        <f>ROUND(R196*$C196/1000,2)</f>
        <v>198.03</v>
      </c>
      <c r="T196" s="27">
        <f>ROUND($D196/12,0)</f>
        <v>5</v>
      </c>
      <c r="U196" s="24">
        <f>ROUND(T196*$C196/1000,2)</f>
        <v>198.03</v>
      </c>
      <c r="V196" s="27">
        <f>ROUND($D196/12,0)</f>
        <v>5</v>
      </c>
      <c r="W196" s="24">
        <f>ROUND(V196*$C196/1000,2)</f>
        <v>198.03</v>
      </c>
      <c r="X196" s="27">
        <f>ROUND($D196/12,0)</f>
        <v>5</v>
      </c>
      <c r="Y196" s="24">
        <f>ROUND(X196*$C196/1000,2)</f>
        <v>198.03</v>
      </c>
      <c r="Z196" s="27">
        <f>ROUND($D196/12,0)</f>
        <v>5</v>
      </c>
      <c r="AA196" s="24">
        <f>ROUND(Z196*$C196/1000,2)</f>
        <v>198.03</v>
      </c>
      <c r="AB196" s="8">
        <f t="shared" si="163"/>
        <v>59</v>
      </c>
      <c r="AC196" s="8">
        <f t="shared" si="164"/>
        <v>2336.8</v>
      </c>
      <c r="AD196" s="8">
        <f t="shared" si="165"/>
        <v>0</v>
      </c>
      <c r="AE196" s="8">
        <f t="shared" si="166"/>
        <v>0</v>
      </c>
    </row>
    <row r="197" spans="1:31" ht="57.75">
      <c r="A197" s="79"/>
      <c r="B197" s="4" t="s">
        <v>82</v>
      </c>
      <c r="C197" s="37"/>
      <c r="D197" s="34"/>
      <c r="E197" s="35"/>
      <c r="F197" s="36"/>
      <c r="G197" s="37"/>
      <c r="H197" s="36"/>
      <c r="I197" s="37"/>
      <c r="J197" s="36"/>
      <c r="K197" s="37"/>
      <c r="L197" s="36"/>
      <c r="M197" s="37"/>
      <c r="N197" s="36"/>
      <c r="O197" s="37"/>
      <c r="P197" s="36"/>
      <c r="Q197" s="37"/>
      <c r="R197" s="36"/>
      <c r="S197" s="37"/>
      <c r="T197" s="36"/>
      <c r="U197" s="37"/>
      <c r="V197" s="36"/>
      <c r="W197" s="37"/>
      <c r="X197" s="36"/>
      <c r="Y197" s="37"/>
      <c r="Z197" s="36"/>
      <c r="AA197" s="38"/>
      <c r="AB197" s="8">
        <f t="shared" si="163"/>
        <v>0</v>
      </c>
      <c r="AC197" s="8">
        <f t="shared" si="164"/>
        <v>0</v>
      </c>
      <c r="AD197" s="8">
        <f t="shared" si="165"/>
        <v>0</v>
      </c>
      <c r="AE197" s="8">
        <f t="shared" si="166"/>
        <v>0</v>
      </c>
    </row>
    <row r="198" spans="1:31" ht="90">
      <c r="A198" s="79"/>
      <c r="B198" s="7" t="s">
        <v>62</v>
      </c>
      <c r="C198" s="9">
        <v>218727.84</v>
      </c>
      <c r="D198" s="54">
        <v>15</v>
      </c>
      <c r="E198" s="23">
        <v>3280.8999999999996</v>
      </c>
      <c r="F198" s="27">
        <f aca="true" t="shared" si="167" ref="F198:G200">D198-H198-J198-L198-N198-P198-R198-T198-V198-X198-Z198</f>
        <v>5</v>
      </c>
      <c r="G198" s="24">
        <f t="shared" si="167"/>
        <v>1093.5999999999995</v>
      </c>
      <c r="H198" s="27">
        <f>ROUND($D198/12,0)</f>
        <v>1</v>
      </c>
      <c r="I198" s="24">
        <f>ROUND(H198*$C198/1000,2)</f>
        <v>218.73</v>
      </c>
      <c r="J198" s="27">
        <f>ROUND($D198/12,0)</f>
        <v>1</v>
      </c>
      <c r="K198" s="24">
        <f>ROUND(J198*$C198/1000,2)</f>
        <v>218.73</v>
      </c>
      <c r="L198" s="27">
        <f>ROUND($D198/12,0)</f>
        <v>1</v>
      </c>
      <c r="M198" s="24">
        <f>ROUND(L198*$C198/1000,2)</f>
        <v>218.73</v>
      </c>
      <c r="N198" s="27">
        <f>ROUND($D198/12,0)</f>
        <v>1</v>
      </c>
      <c r="O198" s="24">
        <f>ROUND(N198*$C198/1000,2)</f>
        <v>218.73</v>
      </c>
      <c r="P198" s="27">
        <f>ROUND($D198/12,0)</f>
        <v>1</v>
      </c>
      <c r="Q198" s="24">
        <f>ROUND(P198*$C198/1000,2)</f>
        <v>218.73</v>
      </c>
      <c r="R198" s="27">
        <f>ROUND($D198/12,0)</f>
        <v>1</v>
      </c>
      <c r="S198" s="24">
        <f>ROUND(R198*$C198/1000,2)</f>
        <v>218.73</v>
      </c>
      <c r="T198" s="27">
        <f>ROUND($D198/12,0)</f>
        <v>1</v>
      </c>
      <c r="U198" s="24">
        <f>ROUND(T198*$C198/1000,2)</f>
        <v>218.73</v>
      </c>
      <c r="V198" s="27">
        <f>ROUND($D198/12,0)</f>
        <v>1</v>
      </c>
      <c r="W198" s="24">
        <f>ROUND(V198*$C198/1000,2)</f>
        <v>218.73</v>
      </c>
      <c r="X198" s="27">
        <f>ROUND($D198/12,0)</f>
        <v>1</v>
      </c>
      <c r="Y198" s="24">
        <f>ROUND(X198*$C198/1000,2)</f>
        <v>218.73</v>
      </c>
      <c r="Z198" s="27">
        <f>ROUND($D198/12,0)</f>
        <v>1</v>
      </c>
      <c r="AA198" s="24">
        <f>ROUND(Z198*$C198/1000,2)</f>
        <v>218.73</v>
      </c>
      <c r="AB198" s="8">
        <f t="shared" si="163"/>
        <v>15</v>
      </c>
      <c r="AC198" s="8">
        <f t="shared" si="164"/>
        <v>3280.8999999999996</v>
      </c>
      <c r="AD198" s="8">
        <f t="shared" si="165"/>
        <v>0</v>
      </c>
      <c r="AE198" s="8">
        <f t="shared" si="166"/>
        <v>0</v>
      </c>
    </row>
    <row r="199" spans="1:31" ht="30">
      <c r="A199" s="79"/>
      <c r="B199" s="10" t="s">
        <v>63</v>
      </c>
      <c r="C199" s="9">
        <v>50500</v>
      </c>
      <c r="D199" s="54">
        <v>20</v>
      </c>
      <c r="E199" s="23">
        <v>1010</v>
      </c>
      <c r="F199" s="27">
        <f t="shared" si="167"/>
        <v>0</v>
      </c>
      <c r="G199" s="24">
        <f t="shared" si="167"/>
        <v>0</v>
      </c>
      <c r="H199" s="27">
        <f>ROUND($D199/12,0)</f>
        <v>2</v>
      </c>
      <c r="I199" s="24">
        <f>ROUND(H199*$C199/1000,2)</f>
        <v>101</v>
      </c>
      <c r="J199" s="27">
        <f>ROUND($D199/12,0)</f>
        <v>2</v>
      </c>
      <c r="K199" s="24">
        <f>ROUND(J199*$C199/1000,2)</f>
        <v>101</v>
      </c>
      <c r="L199" s="27">
        <f>ROUND($D199/12,0)</f>
        <v>2</v>
      </c>
      <c r="M199" s="24">
        <f>ROUND(L199*$C199/1000,2)</f>
        <v>101</v>
      </c>
      <c r="N199" s="27">
        <f>ROUND($D199/12,0)</f>
        <v>2</v>
      </c>
      <c r="O199" s="24">
        <f>ROUND(N199*$C199/1000,2)</f>
        <v>101</v>
      </c>
      <c r="P199" s="27">
        <f>ROUND($D199/12,0)</f>
        <v>2</v>
      </c>
      <c r="Q199" s="24">
        <f>ROUND(P199*$C199/1000,2)</f>
        <v>101</v>
      </c>
      <c r="R199" s="27">
        <f>ROUND($D199/12,0)</f>
        <v>2</v>
      </c>
      <c r="S199" s="24">
        <f>ROUND(R199*$C199/1000,2)</f>
        <v>101</v>
      </c>
      <c r="T199" s="27">
        <f>ROUND($D199/12,0)</f>
        <v>2</v>
      </c>
      <c r="U199" s="24">
        <f>ROUND(T199*$C199/1000,2)</f>
        <v>101</v>
      </c>
      <c r="V199" s="27">
        <f>ROUND($D199/12,0)</f>
        <v>2</v>
      </c>
      <c r="W199" s="24">
        <f>ROUND(V199*$C199/1000,2)</f>
        <v>101</v>
      </c>
      <c r="X199" s="27">
        <f>ROUND($D199/12,0)</f>
        <v>2</v>
      </c>
      <c r="Y199" s="24">
        <f>ROUND(X199*$C199/1000,2)</f>
        <v>101</v>
      </c>
      <c r="Z199" s="27">
        <f>ROUND($D199/12,0)</f>
        <v>2</v>
      </c>
      <c r="AA199" s="24">
        <f>ROUND(Z199*$C199/1000,2)</f>
        <v>101</v>
      </c>
      <c r="AB199" s="8">
        <f t="shared" si="163"/>
        <v>20</v>
      </c>
      <c r="AC199" s="8">
        <f t="shared" si="164"/>
        <v>1010</v>
      </c>
      <c r="AD199" s="8">
        <f t="shared" si="165"/>
        <v>0</v>
      </c>
      <c r="AE199" s="8">
        <f t="shared" si="166"/>
        <v>0</v>
      </c>
    </row>
    <row r="200" spans="1:31" ht="30">
      <c r="A200" s="79"/>
      <c r="B200" s="5" t="s">
        <v>64</v>
      </c>
      <c r="C200" s="9">
        <v>100000</v>
      </c>
      <c r="D200" s="54">
        <v>10</v>
      </c>
      <c r="E200" s="23">
        <v>1000</v>
      </c>
      <c r="F200" s="27">
        <f t="shared" si="167"/>
        <v>0</v>
      </c>
      <c r="G200" s="24">
        <f t="shared" si="167"/>
        <v>0</v>
      </c>
      <c r="H200" s="27">
        <f>ROUND($D200/12,0)</f>
        <v>1</v>
      </c>
      <c r="I200" s="24">
        <f>ROUND(H200*$C200/1000,2)</f>
        <v>100</v>
      </c>
      <c r="J200" s="27">
        <f>ROUND($D200/12,0)</f>
        <v>1</v>
      </c>
      <c r="K200" s="24">
        <f>ROUND(J200*$C200/1000,2)</f>
        <v>100</v>
      </c>
      <c r="L200" s="27">
        <f>ROUND($D200/12,0)</f>
        <v>1</v>
      </c>
      <c r="M200" s="24">
        <f>ROUND(L200*$C200/1000,2)</f>
        <v>100</v>
      </c>
      <c r="N200" s="27">
        <f>ROUND($D200/12,0)</f>
        <v>1</v>
      </c>
      <c r="O200" s="24">
        <f>ROUND(N200*$C200/1000,2)</f>
        <v>100</v>
      </c>
      <c r="P200" s="27">
        <f>ROUND($D200/12,0)</f>
        <v>1</v>
      </c>
      <c r="Q200" s="24">
        <f>ROUND(P200*$C200/1000,2)</f>
        <v>100</v>
      </c>
      <c r="R200" s="27">
        <f>ROUND($D200/12,0)</f>
        <v>1</v>
      </c>
      <c r="S200" s="24">
        <f>ROUND(R200*$C200/1000,2)</f>
        <v>100</v>
      </c>
      <c r="T200" s="27">
        <f>ROUND($D200/12,0)</f>
        <v>1</v>
      </c>
      <c r="U200" s="24">
        <f>ROUND(T200*$C200/1000,2)</f>
        <v>100</v>
      </c>
      <c r="V200" s="27">
        <f>ROUND($D200/12,0)</f>
        <v>1</v>
      </c>
      <c r="W200" s="24">
        <f>ROUND(V200*$C200/1000,2)</f>
        <v>100</v>
      </c>
      <c r="X200" s="27">
        <f>ROUND($D200/12,0)</f>
        <v>1</v>
      </c>
      <c r="Y200" s="24">
        <f>ROUND(X200*$C200/1000,2)</f>
        <v>100</v>
      </c>
      <c r="Z200" s="27">
        <f>ROUND($D200/12,0)</f>
        <v>1</v>
      </c>
      <c r="AA200" s="24">
        <f>ROUND(Z200*$C200/1000,2)</f>
        <v>100</v>
      </c>
      <c r="AB200" s="8">
        <f t="shared" si="163"/>
        <v>10</v>
      </c>
      <c r="AC200" s="8">
        <f t="shared" si="164"/>
        <v>1000</v>
      </c>
      <c r="AD200" s="8">
        <f t="shared" si="165"/>
        <v>0</v>
      </c>
      <c r="AE200" s="8">
        <f t="shared" si="166"/>
        <v>0</v>
      </c>
    </row>
    <row r="201" spans="1:256" s="51" customFormat="1" ht="40.5" customHeight="1">
      <c r="A201" s="89" t="s">
        <v>91</v>
      </c>
      <c r="B201" s="89"/>
      <c r="C201" s="50"/>
      <c r="D201" s="62">
        <f aca="true" t="shared" si="168" ref="D201:AA201">SUM(D203:D229)</f>
        <v>414</v>
      </c>
      <c r="E201" s="63">
        <f t="shared" si="168"/>
        <v>25704.3</v>
      </c>
      <c r="F201" s="62">
        <f t="shared" si="168"/>
        <v>50</v>
      </c>
      <c r="G201" s="63">
        <f t="shared" si="168"/>
        <v>2886.4600000000005</v>
      </c>
      <c r="H201" s="62">
        <f t="shared" si="168"/>
        <v>33</v>
      </c>
      <c r="I201" s="63">
        <f t="shared" si="168"/>
        <v>1967.29</v>
      </c>
      <c r="J201" s="62">
        <f t="shared" si="168"/>
        <v>36</v>
      </c>
      <c r="K201" s="63">
        <f t="shared" si="168"/>
        <v>2176.13</v>
      </c>
      <c r="L201" s="62">
        <f t="shared" si="168"/>
        <v>38</v>
      </c>
      <c r="M201" s="63">
        <f t="shared" si="168"/>
        <v>2389.36</v>
      </c>
      <c r="N201" s="62">
        <f t="shared" si="168"/>
        <v>37</v>
      </c>
      <c r="O201" s="63">
        <f t="shared" si="168"/>
        <v>2310.1400000000003</v>
      </c>
      <c r="P201" s="62">
        <f t="shared" si="168"/>
        <v>37</v>
      </c>
      <c r="Q201" s="63">
        <f t="shared" si="168"/>
        <v>2425.0300000000007</v>
      </c>
      <c r="R201" s="62">
        <f t="shared" si="168"/>
        <v>36</v>
      </c>
      <c r="S201" s="63">
        <f t="shared" si="168"/>
        <v>2270.53</v>
      </c>
      <c r="T201" s="62">
        <f t="shared" si="168"/>
        <v>36</v>
      </c>
      <c r="U201" s="63">
        <f t="shared" si="168"/>
        <v>2282.0300000000007</v>
      </c>
      <c r="V201" s="62">
        <f t="shared" si="168"/>
        <v>39</v>
      </c>
      <c r="W201" s="63">
        <f t="shared" si="168"/>
        <v>2409.2800000000007</v>
      </c>
      <c r="X201" s="62">
        <f t="shared" si="168"/>
        <v>37</v>
      </c>
      <c r="Y201" s="63">
        <f t="shared" si="168"/>
        <v>2338.2100000000005</v>
      </c>
      <c r="Z201" s="62">
        <f t="shared" si="168"/>
        <v>35</v>
      </c>
      <c r="AA201" s="63">
        <f t="shared" si="168"/>
        <v>2249.84</v>
      </c>
      <c r="AB201" s="8">
        <f>F201+H201+J201+L201+N201+P201+R201+T201+V201+X201+Z201</f>
        <v>414</v>
      </c>
      <c r="AC201" s="8">
        <f>SUM(AC202:AC229)</f>
        <v>25704.3</v>
      </c>
      <c r="AD201" s="8">
        <f>AB201-D201</f>
        <v>0</v>
      </c>
      <c r="AE201" s="8">
        <f>AC201-E201</f>
        <v>0</v>
      </c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31" ht="29.25">
      <c r="A202" s="79"/>
      <c r="B202" s="2" t="s">
        <v>74</v>
      </c>
      <c r="C202" s="2"/>
      <c r="D202" s="28"/>
      <c r="E202" s="28"/>
      <c r="F202" s="28"/>
      <c r="G202" s="28"/>
      <c r="H202" s="29"/>
      <c r="I202" s="28"/>
      <c r="J202" s="29"/>
      <c r="K202" s="28"/>
      <c r="L202" s="29"/>
      <c r="M202" s="28"/>
      <c r="N202" s="29"/>
      <c r="O202" s="28"/>
      <c r="P202" s="29"/>
      <c r="Q202" s="28"/>
      <c r="R202" s="29"/>
      <c r="S202" s="28"/>
      <c r="T202" s="29"/>
      <c r="U202" s="28"/>
      <c r="V202" s="29"/>
      <c r="W202" s="28"/>
      <c r="X202" s="29"/>
      <c r="Y202" s="28"/>
      <c r="Z202" s="29"/>
      <c r="AA202" s="30"/>
      <c r="AB202" s="8">
        <f>F202+H202+J202+L202+N202+P202+R202+T202+V202+X202+Z202</f>
        <v>0</v>
      </c>
      <c r="AC202" s="8">
        <f>G202+I202+K202+M202+O202+Q202+S202+U202+W202+Y202+AA202</f>
        <v>0</v>
      </c>
      <c r="AD202" s="8">
        <f>AB202-D202</f>
        <v>0</v>
      </c>
      <c r="AE202" s="8">
        <f>AC202-E202</f>
        <v>0</v>
      </c>
    </row>
    <row r="203" spans="1:31" ht="15.75">
      <c r="A203" s="79"/>
      <c r="B203" s="5" t="s">
        <v>19</v>
      </c>
      <c r="C203" s="24">
        <v>59902.240000000005</v>
      </c>
      <c r="D203" s="25">
        <v>2</v>
      </c>
      <c r="E203" s="26">
        <v>119.80000000000001</v>
      </c>
      <c r="F203" s="27">
        <f aca="true" t="shared" si="169" ref="F203:G205">D203-H203-J203-L203-N203-P203-R203-T203-V203-X203-Z203</f>
        <v>0</v>
      </c>
      <c r="G203" s="24">
        <f t="shared" si="169"/>
        <v>1.4210854715202004E-14</v>
      </c>
      <c r="H203" s="27">
        <f>ROUND($D203/12,0)</f>
        <v>0</v>
      </c>
      <c r="I203" s="24">
        <f>ROUND(H203*$C203/1000,2)</f>
        <v>0</v>
      </c>
      <c r="J203" s="27">
        <f>ROUND($D203/12,0)</f>
        <v>0</v>
      </c>
      <c r="K203" s="24">
        <f>ROUND(J203*$C203/1000,2)</f>
        <v>0</v>
      </c>
      <c r="L203" s="27">
        <v>1</v>
      </c>
      <c r="M203" s="24">
        <f>ROUND(L203*$C203/1000,2)</f>
        <v>59.9</v>
      </c>
      <c r="N203" s="27">
        <f>ROUND($D203/12,0)</f>
        <v>0</v>
      </c>
      <c r="O203" s="24">
        <f>ROUND(N203*$C203/1000,2)</f>
        <v>0</v>
      </c>
      <c r="P203" s="27">
        <f>ROUND($D203/12,0)</f>
        <v>0</v>
      </c>
      <c r="Q203" s="24">
        <f>ROUND(P203*$C203/1000,2)</f>
        <v>0</v>
      </c>
      <c r="R203" s="27">
        <f>ROUND($D203/12,0)</f>
        <v>0</v>
      </c>
      <c r="S203" s="24">
        <f>ROUND(R203*$C203/1000,2)</f>
        <v>0</v>
      </c>
      <c r="T203" s="27">
        <f>ROUND($D203/12,0)</f>
        <v>0</v>
      </c>
      <c r="U203" s="24">
        <f>ROUND(T203*$C203/1000,2)</f>
        <v>0</v>
      </c>
      <c r="V203" s="27">
        <v>1</v>
      </c>
      <c r="W203" s="24">
        <f>ROUND(V203*$C203/1000,2)</f>
        <v>59.9</v>
      </c>
      <c r="X203" s="27">
        <f>ROUND($D203/12,0)</f>
        <v>0</v>
      </c>
      <c r="Y203" s="24">
        <f>ROUND(X203*$C203/1000,2)</f>
        <v>0</v>
      </c>
      <c r="Z203" s="27">
        <f>ROUND($D203/12,0)</f>
        <v>0</v>
      </c>
      <c r="AA203" s="24">
        <f>ROUND(Z203*$C203/1000,2)</f>
        <v>0</v>
      </c>
      <c r="AB203" s="8">
        <f aca="true" t="shared" si="170" ref="AB203:AB229">F203+H203+J203+L203+N203+P203+R203+T203+V203+X203+Z203</f>
        <v>2</v>
      </c>
      <c r="AC203" s="8">
        <f aca="true" t="shared" si="171" ref="AC203:AC229">G203+I203+K203+M203+O203+Q203+S203+U203+W203+Y203+AA203</f>
        <v>119.80000000000001</v>
      </c>
      <c r="AD203" s="8">
        <f aca="true" t="shared" si="172" ref="AD203:AD229">AB203-D203</f>
        <v>0</v>
      </c>
      <c r="AE203" s="8">
        <f aca="true" t="shared" si="173" ref="AE203:AE229">AC203-E203</f>
        <v>0</v>
      </c>
    </row>
    <row r="204" spans="1:31" ht="30">
      <c r="A204" s="79"/>
      <c r="B204" s="5" t="s">
        <v>20</v>
      </c>
      <c r="C204" s="9">
        <v>112386.8</v>
      </c>
      <c r="D204" s="12">
        <v>20</v>
      </c>
      <c r="E204" s="23">
        <v>2247.8</v>
      </c>
      <c r="F204" s="27">
        <f t="shared" si="169"/>
        <v>0</v>
      </c>
      <c r="G204" s="24">
        <f t="shared" si="169"/>
        <v>0.10000000000030695</v>
      </c>
      <c r="H204" s="27">
        <f aca="true" t="shared" si="174" ref="H204:H229">ROUND($D204/12,0)</f>
        <v>2</v>
      </c>
      <c r="I204" s="24">
        <f aca="true" t="shared" si="175" ref="I204:I229">ROUND(H204*$C204/1000,2)</f>
        <v>224.77</v>
      </c>
      <c r="J204" s="27">
        <f aca="true" t="shared" si="176" ref="J204:J229">ROUND($D204/12,0)</f>
        <v>2</v>
      </c>
      <c r="K204" s="24">
        <f aca="true" t="shared" si="177" ref="K204:K229">ROUND(J204*$C204/1000,2)</f>
        <v>224.77</v>
      </c>
      <c r="L204" s="27">
        <f aca="true" t="shared" si="178" ref="L204:L229">ROUND($D204/12,0)</f>
        <v>2</v>
      </c>
      <c r="M204" s="24">
        <f aca="true" t="shared" si="179" ref="M204:M229">ROUND(L204*$C204/1000,2)</f>
        <v>224.77</v>
      </c>
      <c r="N204" s="27">
        <f aca="true" t="shared" si="180" ref="N204:N229">ROUND($D204/12,0)</f>
        <v>2</v>
      </c>
      <c r="O204" s="24">
        <f aca="true" t="shared" si="181" ref="O204:O229">ROUND(N204*$C204/1000,2)</f>
        <v>224.77</v>
      </c>
      <c r="P204" s="27">
        <f aca="true" t="shared" si="182" ref="P204:P229">ROUND($D204/12,0)</f>
        <v>2</v>
      </c>
      <c r="Q204" s="24">
        <f aca="true" t="shared" si="183" ref="Q204:Q229">ROUND(P204*$C204/1000,2)</f>
        <v>224.77</v>
      </c>
      <c r="R204" s="27">
        <f aca="true" t="shared" si="184" ref="R204:R229">ROUND($D204/12,0)</f>
        <v>2</v>
      </c>
      <c r="S204" s="24">
        <f aca="true" t="shared" si="185" ref="S204:S229">ROUND(R204*$C204/1000,2)</f>
        <v>224.77</v>
      </c>
      <c r="T204" s="27">
        <f aca="true" t="shared" si="186" ref="T204:T229">ROUND($D204/12,0)</f>
        <v>2</v>
      </c>
      <c r="U204" s="24">
        <f aca="true" t="shared" si="187" ref="U204:U229">ROUND(T204*$C204/1000,2)</f>
        <v>224.77</v>
      </c>
      <c r="V204" s="27">
        <f aca="true" t="shared" si="188" ref="V204:V229">ROUND($D204/12,0)</f>
        <v>2</v>
      </c>
      <c r="W204" s="24">
        <f aca="true" t="shared" si="189" ref="W204:W229">ROUND(V204*$C204/1000,2)</f>
        <v>224.77</v>
      </c>
      <c r="X204" s="27">
        <f aca="true" t="shared" si="190" ref="X204:X229">ROUND($D204/12,0)</f>
        <v>2</v>
      </c>
      <c r="Y204" s="24">
        <f aca="true" t="shared" si="191" ref="Y204:Y229">ROUND(X204*$C204/1000,2)</f>
        <v>224.77</v>
      </c>
      <c r="Z204" s="27">
        <f aca="true" t="shared" si="192" ref="Z204:Z229">ROUND($D204/12,0)</f>
        <v>2</v>
      </c>
      <c r="AA204" s="24">
        <f aca="true" t="shared" si="193" ref="AA204:AA229">ROUND(Z204*$C204/1000,2)</f>
        <v>224.77</v>
      </c>
      <c r="AB204" s="8">
        <f t="shared" si="170"/>
        <v>20</v>
      </c>
      <c r="AC204" s="8">
        <f t="shared" si="171"/>
        <v>2247.8</v>
      </c>
      <c r="AD204" s="8">
        <f t="shared" si="172"/>
        <v>0</v>
      </c>
      <c r="AE204" s="8">
        <f t="shared" si="173"/>
        <v>0</v>
      </c>
    </row>
    <row r="205" spans="1:31" ht="15.75">
      <c r="A205" s="79"/>
      <c r="B205" s="39" t="s">
        <v>21</v>
      </c>
      <c r="C205" s="31">
        <v>129163.44</v>
      </c>
      <c r="D205" s="48">
        <v>60</v>
      </c>
      <c r="E205" s="33">
        <v>7749.8</v>
      </c>
      <c r="F205" s="47">
        <f t="shared" si="169"/>
        <v>10</v>
      </c>
      <c r="G205" s="44">
        <f t="shared" si="169"/>
        <v>1291.6000000000008</v>
      </c>
      <c r="H205" s="47">
        <f t="shared" si="174"/>
        <v>5</v>
      </c>
      <c r="I205" s="44">
        <f t="shared" si="175"/>
        <v>645.82</v>
      </c>
      <c r="J205" s="47">
        <f t="shared" si="176"/>
        <v>5</v>
      </c>
      <c r="K205" s="44">
        <f t="shared" si="177"/>
        <v>645.82</v>
      </c>
      <c r="L205" s="47">
        <f t="shared" si="178"/>
        <v>5</v>
      </c>
      <c r="M205" s="44">
        <f t="shared" si="179"/>
        <v>645.82</v>
      </c>
      <c r="N205" s="47">
        <f t="shared" si="180"/>
        <v>5</v>
      </c>
      <c r="O205" s="44">
        <f t="shared" si="181"/>
        <v>645.82</v>
      </c>
      <c r="P205" s="47">
        <f t="shared" si="182"/>
        <v>5</v>
      </c>
      <c r="Q205" s="44">
        <f t="shared" si="183"/>
        <v>645.82</v>
      </c>
      <c r="R205" s="47">
        <f t="shared" si="184"/>
        <v>5</v>
      </c>
      <c r="S205" s="44">
        <f t="shared" si="185"/>
        <v>645.82</v>
      </c>
      <c r="T205" s="47">
        <f t="shared" si="186"/>
        <v>5</v>
      </c>
      <c r="U205" s="44">
        <f t="shared" si="187"/>
        <v>645.82</v>
      </c>
      <c r="V205" s="47">
        <f t="shared" si="188"/>
        <v>5</v>
      </c>
      <c r="W205" s="44">
        <f t="shared" si="189"/>
        <v>645.82</v>
      </c>
      <c r="X205" s="47">
        <f t="shared" si="190"/>
        <v>5</v>
      </c>
      <c r="Y205" s="44">
        <f t="shared" si="191"/>
        <v>645.82</v>
      </c>
      <c r="Z205" s="47">
        <f t="shared" si="192"/>
        <v>5</v>
      </c>
      <c r="AA205" s="44">
        <f t="shared" si="193"/>
        <v>645.82</v>
      </c>
      <c r="AB205" s="8">
        <f t="shared" si="170"/>
        <v>60</v>
      </c>
      <c r="AC205" s="8">
        <f t="shared" si="171"/>
        <v>7749.8</v>
      </c>
      <c r="AD205" s="8">
        <f t="shared" si="172"/>
        <v>0</v>
      </c>
      <c r="AE205" s="8">
        <f t="shared" si="173"/>
        <v>0</v>
      </c>
    </row>
    <row r="206" spans="1:31" ht="22.5" customHeight="1">
      <c r="A206" s="79"/>
      <c r="B206" s="2" t="s">
        <v>76</v>
      </c>
      <c r="C206" s="37"/>
      <c r="D206" s="34"/>
      <c r="E206" s="35"/>
      <c r="F206" s="36"/>
      <c r="G206" s="37"/>
      <c r="H206" s="36"/>
      <c r="I206" s="37"/>
      <c r="J206" s="36"/>
      <c r="K206" s="37"/>
      <c r="L206" s="36"/>
      <c r="M206" s="37"/>
      <c r="N206" s="36"/>
      <c r="O206" s="37"/>
      <c r="P206" s="36"/>
      <c r="Q206" s="37"/>
      <c r="R206" s="36"/>
      <c r="S206" s="37"/>
      <c r="T206" s="36"/>
      <c r="U206" s="37"/>
      <c r="V206" s="36"/>
      <c r="W206" s="37"/>
      <c r="X206" s="36"/>
      <c r="Y206" s="37"/>
      <c r="Z206" s="36"/>
      <c r="AA206" s="38"/>
      <c r="AB206" s="8">
        <f t="shared" si="170"/>
        <v>0</v>
      </c>
      <c r="AC206" s="8">
        <f t="shared" si="171"/>
        <v>0</v>
      </c>
      <c r="AD206" s="8">
        <f t="shared" si="172"/>
        <v>0</v>
      </c>
      <c r="AE206" s="8">
        <f t="shared" si="173"/>
        <v>0</v>
      </c>
    </row>
    <row r="207" spans="1:31" ht="15.75">
      <c r="A207" s="79"/>
      <c r="B207" s="40" t="s">
        <v>40</v>
      </c>
      <c r="C207" s="24">
        <v>30240.15</v>
      </c>
      <c r="D207" s="56">
        <v>60</v>
      </c>
      <c r="E207" s="26">
        <v>1814.3999999999999</v>
      </c>
      <c r="F207" s="27">
        <f>D207-H207-J207-L207-N207-P207-R207-T207-V207-X207-Z207</f>
        <v>10</v>
      </c>
      <c r="G207" s="24">
        <f>E207-I207-K207-M207-O207-Q207-S207-U207-W207-Y207-AA207</f>
        <v>302.3999999999995</v>
      </c>
      <c r="H207" s="27">
        <f t="shared" si="174"/>
        <v>5</v>
      </c>
      <c r="I207" s="24">
        <f t="shared" si="175"/>
        <v>151.2</v>
      </c>
      <c r="J207" s="27">
        <f t="shared" si="176"/>
        <v>5</v>
      </c>
      <c r="K207" s="24">
        <f t="shared" si="177"/>
        <v>151.2</v>
      </c>
      <c r="L207" s="27">
        <f t="shared" si="178"/>
        <v>5</v>
      </c>
      <c r="M207" s="24">
        <f t="shared" si="179"/>
        <v>151.2</v>
      </c>
      <c r="N207" s="27">
        <f t="shared" si="180"/>
        <v>5</v>
      </c>
      <c r="O207" s="24">
        <f t="shared" si="181"/>
        <v>151.2</v>
      </c>
      <c r="P207" s="27">
        <f t="shared" si="182"/>
        <v>5</v>
      </c>
      <c r="Q207" s="24">
        <f t="shared" si="183"/>
        <v>151.2</v>
      </c>
      <c r="R207" s="27">
        <f t="shared" si="184"/>
        <v>5</v>
      </c>
      <c r="S207" s="24">
        <f t="shared" si="185"/>
        <v>151.2</v>
      </c>
      <c r="T207" s="27">
        <f t="shared" si="186"/>
        <v>5</v>
      </c>
      <c r="U207" s="24">
        <f t="shared" si="187"/>
        <v>151.2</v>
      </c>
      <c r="V207" s="27">
        <f t="shared" si="188"/>
        <v>5</v>
      </c>
      <c r="W207" s="24">
        <f t="shared" si="189"/>
        <v>151.2</v>
      </c>
      <c r="X207" s="27">
        <f t="shared" si="190"/>
        <v>5</v>
      </c>
      <c r="Y207" s="24">
        <f t="shared" si="191"/>
        <v>151.2</v>
      </c>
      <c r="Z207" s="27">
        <f t="shared" si="192"/>
        <v>5</v>
      </c>
      <c r="AA207" s="24">
        <f t="shared" si="193"/>
        <v>151.2</v>
      </c>
      <c r="AB207" s="8">
        <f t="shared" si="170"/>
        <v>60</v>
      </c>
      <c r="AC207" s="8">
        <f t="shared" si="171"/>
        <v>1814.3999999999999</v>
      </c>
      <c r="AD207" s="8">
        <f t="shared" si="172"/>
        <v>0</v>
      </c>
      <c r="AE207" s="8">
        <f t="shared" si="173"/>
        <v>0</v>
      </c>
    </row>
    <row r="208" spans="1:31" ht="15.75">
      <c r="A208" s="79"/>
      <c r="B208" s="5" t="s">
        <v>41</v>
      </c>
      <c r="C208" s="9">
        <v>22150.1</v>
      </c>
      <c r="D208" s="54">
        <v>4</v>
      </c>
      <c r="E208" s="23">
        <v>88.6</v>
      </c>
      <c r="F208" s="27">
        <f>D208-H208-J208-L208-N208-P208-R208-T208-V208-X208-Z208</f>
        <v>0</v>
      </c>
      <c r="G208" s="24">
        <v>0</v>
      </c>
      <c r="H208" s="27">
        <f t="shared" si="174"/>
        <v>0</v>
      </c>
      <c r="I208" s="24">
        <f t="shared" si="175"/>
        <v>0</v>
      </c>
      <c r="J208" s="27">
        <v>1</v>
      </c>
      <c r="K208" s="24">
        <f t="shared" si="177"/>
        <v>22.15</v>
      </c>
      <c r="L208" s="27">
        <f t="shared" si="178"/>
        <v>0</v>
      </c>
      <c r="M208" s="24">
        <f t="shared" si="179"/>
        <v>0</v>
      </c>
      <c r="N208" s="27">
        <v>1</v>
      </c>
      <c r="O208" s="24">
        <f t="shared" si="181"/>
        <v>22.15</v>
      </c>
      <c r="P208" s="27">
        <f t="shared" si="182"/>
        <v>0</v>
      </c>
      <c r="Q208" s="24">
        <f t="shared" si="183"/>
        <v>0</v>
      </c>
      <c r="R208" s="27">
        <v>1</v>
      </c>
      <c r="S208" s="24">
        <f t="shared" si="185"/>
        <v>22.15</v>
      </c>
      <c r="T208" s="27">
        <f t="shared" si="186"/>
        <v>0</v>
      </c>
      <c r="U208" s="24">
        <f t="shared" si="187"/>
        <v>0</v>
      </c>
      <c r="V208" s="27">
        <v>1</v>
      </c>
      <c r="W208" s="24">
        <f t="shared" si="189"/>
        <v>22.15</v>
      </c>
      <c r="X208" s="27">
        <f t="shared" si="190"/>
        <v>0</v>
      </c>
      <c r="Y208" s="24">
        <f t="shared" si="191"/>
        <v>0</v>
      </c>
      <c r="Z208" s="27">
        <f t="shared" si="192"/>
        <v>0</v>
      </c>
      <c r="AA208" s="24">
        <f t="shared" si="193"/>
        <v>0</v>
      </c>
      <c r="AB208" s="8">
        <f t="shared" si="170"/>
        <v>4</v>
      </c>
      <c r="AC208" s="8">
        <f t="shared" si="171"/>
        <v>88.6</v>
      </c>
      <c r="AD208" s="8">
        <f t="shared" si="172"/>
        <v>0</v>
      </c>
      <c r="AE208" s="8">
        <f t="shared" si="173"/>
        <v>0</v>
      </c>
    </row>
    <row r="209" spans="1:31" ht="15.75">
      <c r="A209" s="79"/>
      <c r="B209" s="39" t="s">
        <v>42</v>
      </c>
      <c r="C209" s="31">
        <v>32204.2</v>
      </c>
      <c r="D209" s="55">
        <v>5</v>
      </c>
      <c r="E209" s="33">
        <v>161</v>
      </c>
      <c r="F209" s="47">
        <f>D209-H209-J209-L209-N209-P209-R209-T209-V209-X209-Z209</f>
        <v>0</v>
      </c>
      <c r="G209" s="44">
        <f>E209-I209-K209-M209-O209-Q209-S209-U209-W209-Y209-AA209</f>
        <v>0</v>
      </c>
      <c r="H209" s="47">
        <v>1</v>
      </c>
      <c r="I209" s="44">
        <f t="shared" si="175"/>
        <v>32.2</v>
      </c>
      <c r="J209" s="47">
        <f t="shared" si="176"/>
        <v>0</v>
      </c>
      <c r="K209" s="44">
        <f t="shared" si="177"/>
        <v>0</v>
      </c>
      <c r="L209" s="47">
        <v>1</v>
      </c>
      <c r="M209" s="44">
        <f t="shared" si="179"/>
        <v>32.2</v>
      </c>
      <c r="N209" s="47">
        <f t="shared" si="180"/>
        <v>0</v>
      </c>
      <c r="O209" s="44">
        <f t="shared" si="181"/>
        <v>0</v>
      </c>
      <c r="P209" s="47">
        <v>1</v>
      </c>
      <c r="Q209" s="44">
        <f t="shared" si="183"/>
        <v>32.2</v>
      </c>
      <c r="R209" s="47">
        <f t="shared" si="184"/>
        <v>0</v>
      </c>
      <c r="S209" s="44">
        <f t="shared" si="185"/>
        <v>0</v>
      </c>
      <c r="T209" s="47">
        <v>1</v>
      </c>
      <c r="U209" s="44">
        <f t="shared" si="187"/>
        <v>32.2</v>
      </c>
      <c r="V209" s="47">
        <f t="shared" si="188"/>
        <v>0</v>
      </c>
      <c r="W209" s="44">
        <f t="shared" si="189"/>
        <v>0</v>
      </c>
      <c r="X209" s="47">
        <v>1</v>
      </c>
      <c r="Y209" s="44">
        <f t="shared" si="191"/>
        <v>32.2</v>
      </c>
      <c r="Z209" s="47">
        <f t="shared" si="192"/>
        <v>0</v>
      </c>
      <c r="AA209" s="44">
        <f t="shared" si="193"/>
        <v>0</v>
      </c>
      <c r="AB209" s="8">
        <f t="shared" si="170"/>
        <v>5</v>
      </c>
      <c r="AC209" s="8">
        <f t="shared" si="171"/>
        <v>161</v>
      </c>
      <c r="AD209" s="8">
        <f t="shared" si="172"/>
        <v>0</v>
      </c>
      <c r="AE209" s="8">
        <f t="shared" si="173"/>
        <v>0</v>
      </c>
    </row>
    <row r="210" spans="1:31" ht="15.75">
      <c r="A210" s="79"/>
      <c r="B210" s="2" t="s">
        <v>77</v>
      </c>
      <c r="C210" s="37"/>
      <c r="D210" s="34"/>
      <c r="E210" s="35"/>
      <c r="F210" s="36"/>
      <c r="G210" s="37"/>
      <c r="H210" s="36"/>
      <c r="I210" s="37"/>
      <c r="J210" s="36"/>
      <c r="K210" s="37"/>
      <c r="L210" s="36"/>
      <c r="M210" s="37"/>
      <c r="N210" s="36"/>
      <c r="O210" s="37"/>
      <c r="P210" s="36"/>
      <c r="Q210" s="37"/>
      <c r="R210" s="36"/>
      <c r="S210" s="37"/>
      <c r="T210" s="36"/>
      <c r="U210" s="37"/>
      <c r="V210" s="36"/>
      <c r="W210" s="37"/>
      <c r="X210" s="36"/>
      <c r="Y210" s="37"/>
      <c r="Z210" s="36"/>
      <c r="AA210" s="38"/>
      <c r="AB210" s="8">
        <f t="shared" si="170"/>
        <v>0</v>
      </c>
      <c r="AC210" s="8">
        <f t="shared" si="171"/>
        <v>0</v>
      </c>
      <c r="AD210" s="8">
        <f t="shared" si="172"/>
        <v>0</v>
      </c>
      <c r="AE210" s="8">
        <f t="shared" si="173"/>
        <v>0</v>
      </c>
    </row>
    <row r="211" spans="1:31" ht="15.75">
      <c r="A211" s="79"/>
      <c r="B211" s="40" t="s">
        <v>43</v>
      </c>
      <c r="C211" s="24">
        <v>38150.17</v>
      </c>
      <c r="D211" s="53">
        <v>4</v>
      </c>
      <c r="E211" s="26">
        <v>152.60000000000002</v>
      </c>
      <c r="F211" s="27">
        <f aca="true" t="shared" si="194" ref="F211:G215">D211-H211-J211-L211-N211-P211-R211-T211-V211-X211-Z211</f>
        <v>0</v>
      </c>
      <c r="G211" s="24">
        <f t="shared" si="194"/>
        <v>1.4210854715202004E-14</v>
      </c>
      <c r="H211" s="27">
        <f t="shared" si="174"/>
        <v>0</v>
      </c>
      <c r="I211" s="24">
        <f t="shared" si="175"/>
        <v>0</v>
      </c>
      <c r="J211" s="27">
        <v>1</v>
      </c>
      <c r="K211" s="24">
        <f t="shared" si="177"/>
        <v>38.15</v>
      </c>
      <c r="L211" s="27">
        <f t="shared" si="178"/>
        <v>0</v>
      </c>
      <c r="M211" s="24">
        <f t="shared" si="179"/>
        <v>0</v>
      </c>
      <c r="N211" s="27">
        <v>1</v>
      </c>
      <c r="O211" s="24">
        <f t="shared" si="181"/>
        <v>38.15</v>
      </c>
      <c r="P211" s="27">
        <f t="shared" si="182"/>
        <v>0</v>
      </c>
      <c r="Q211" s="24">
        <f t="shared" si="183"/>
        <v>0</v>
      </c>
      <c r="R211" s="27">
        <v>1</v>
      </c>
      <c r="S211" s="24">
        <f t="shared" si="185"/>
        <v>38.15</v>
      </c>
      <c r="T211" s="27">
        <f t="shared" si="186"/>
        <v>0</v>
      </c>
      <c r="U211" s="24">
        <f t="shared" si="187"/>
        <v>0</v>
      </c>
      <c r="V211" s="27">
        <v>1</v>
      </c>
      <c r="W211" s="24">
        <f t="shared" si="189"/>
        <v>38.15</v>
      </c>
      <c r="X211" s="27">
        <f t="shared" si="190"/>
        <v>0</v>
      </c>
      <c r="Y211" s="24">
        <f t="shared" si="191"/>
        <v>0</v>
      </c>
      <c r="Z211" s="27">
        <f t="shared" si="192"/>
        <v>0</v>
      </c>
      <c r="AA211" s="24">
        <f t="shared" si="193"/>
        <v>0</v>
      </c>
      <c r="AB211" s="8">
        <f t="shared" si="170"/>
        <v>4</v>
      </c>
      <c r="AC211" s="8">
        <f t="shared" si="171"/>
        <v>152.60000000000002</v>
      </c>
      <c r="AD211" s="8">
        <f t="shared" si="172"/>
        <v>0</v>
      </c>
      <c r="AE211" s="8">
        <f t="shared" si="173"/>
        <v>0</v>
      </c>
    </row>
    <row r="212" spans="1:31" ht="30">
      <c r="A212" s="79"/>
      <c r="B212" s="5" t="s">
        <v>44</v>
      </c>
      <c r="C212" s="9">
        <v>39230.83</v>
      </c>
      <c r="D212" s="54">
        <v>2</v>
      </c>
      <c r="E212" s="23">
        <v>78.5</v>
      </c>
      <c r="F212" s="27">
        <f t="shared" si="194"/>
        <v>0</v>
      </c>
      <c r="G212" s="24">
        <f t="shared" si="194"/>
        <v>0</v>
      </c>
      <c r="H212" s="27">
        <f t="shared" si="174"/>
        <v>0</v>
      </c>
      <c r="I212" s="24">
        <f t="shared" si="175"/>
        <v>0</v>
      </c>
      <c r="J212" s="27">
        <f t="shared" si="176"/>
        <v>0</v>
      </c>
      <c r="K212" s="24">
        <f t="shared" si="177"/>
        <v>0</v>
      </c>
      <c r="L212" s="27">
        <v>1</v>
      </c>
      <c r="M212" s="24">
        <v>39.25</v>
      </c>
      <c r="N212" s="27">
        <f t="shared" si="180"/>
        <v>0</v>
      </c>
      <c r="O212" s="24">
        <f t="shared" si="181"/>
        <v>0</v>
      </c>
      <c r="P212" s="27">
        <f t="shared" si="182"/>
        <v>0</v>
      </c>
      <c r="Q212" s="24">
        <f t="shared" si="183"/>
        <v>0</v>
      </c>
      <c r="R212" s="27">
        <f t="shared" si="184"/>
        <v>0</v>
      </c>
      <c r="S212" s="24">
        <f t="shared" si="185"/>
        <v>0</v>
      </c>
      <c r="T212" s="27">
        <f t="shared" si="186"/>
        <v>0</v>
      </c>
      <c r="U212" s="24">
        <f t="shared" si="187"/>
        <v>0</v>
      </c>
      <c r="V212" s="27">
        <v>1</v>
      </c>
      <c r="W212" s="24">
        <v>39.25</v>
      </c>
      <c r="X212" s="27">
        <f t="shared" si="190"/>
        <v>0</v>
      </c>
      <c r="Y212" s="24">
        <f t="shared" si="191"/>
        <v>0</v>
      </c>
      <c r="Z212" s="27">
        <f t="shared" si="192"/>
        <v>0</v>
      </c>
      <c r="AA212" s="24">
        <f t="shared" si="193"/>
        <v>0</v>
      </c>
      <c r="AB212" s="8">
        <f t="shared" si="170"/>
        <v>2</v>
      </c>
      <c r="AC212" s="8">
        <f t="shared" si="171"/>
        <v>78.5</v>
      </c>
      <c r="AD212" s="8">
        <f t="shared" si="172"/>
        <v>0</v>
      </c>
      <c r="AE212" s="8">
        <f t="shared" si="173"/>
        <v>0</v>
      </c>
    </row>
    <row r="213" spans="1:31" ht="15.75">
      <c r="A213" s="79"/>
      <c r="B213" s="5" t="s">
        <v>47</v>
      </c>
      <c r="C213" s="9">
        <v>35194.1</v>
      </c>
      <c r="D213" s="54">
        <v>20</v>
      </c>
      <c r="E213" s="23">
        <v>703.9000000000001</v>
      </c>
      <c r="F213" s="27">
        <f t="shared" si="194"/>
        <v>0</v>
      </c>
      <c r="G213" s="24">
        <f t="shared" si="194"/>
        <v>1.9895196601282805E-13</v>
      </c>
      <c r="H213" s="27">
        <f t="shared" si="174"/>
        <v>2</v>
      </c>
      <c r="I213" s="24">
        <f t="shared" si="175"/>
        <v>70.39</v>
      </c>
      <c r="J213" s="27">
        <f t="shared" si="176"/>
        <v>2</v>
      </c>
      <c r="K213" s="24">
        <f t="shared" si="177"/>
        <v>70.39</v>
      </c>
      <c r="L213" s="27">
        <f t="shared" si="178"/>
        <v>2</v>
      </c>
      <c r="M213" s="24">
        <f t="shared" si="179"/>
        <v>70.39</v>
      </c>
      <c r="N213" s="27">
        <f t="shared" si="180"/>
        <v>2</v>
      </c>
      <c r="O213" s="24">
        <f t="shared" si="181"/>
        <v>70.39</v>
      </c>
      <c r="P213" s="27">
        <f t="shared" si="182"/>
        <v>2</v>
      </c>
      <c r="Q213" s="24">
        <f t="shared" si="183"/>
        <v>70.39</v>
      </c>
      <c r="R213" s="27">
        <f t="shared" si="184"/>
        <v>2</v>
      </c>
      <c r="S213" s="24">
        <f t="shared" si="185"/>
        <v>70.39</v>
      </c>
      <c r="T213" s="27">
        <f t="shared" si="186"/>
        <v>2</v>
      </c>
      <c r="U213" s="24">
        <f t="shared" si="187"/>
        <v>70.39</v>
      </c>
      <c r="V213" s="27">
        <f t="shared" si="188"/>
        <v>2</v>
      </c>
      <c r="W213" s="24">
        <f t="shared" si="189"/>
        <v>70.39</v>
      </c>
      <c r="X213" s="27">
        <f t="shared" si="190"/>
        <v>2</v>
      </c>
      <c r="Y213" s="24">
        <f t="shared" si="191"/>
        <v>70.39</v>
      </c>
      <c r="Z213" s="27">
        <f t="shared" si="192"/>
        <v>2</v>
      </c>
      <c r="AA213" s="24">
        <f t="shared" si="193"/>
        <v>70.39</v>
      </c>
      <c r="AB213" s="8">
        <f t="shared" si="170"/>
        <v>20</v>
      </c>
      <c r="AC213" s="8">
        <f t="shared" si="171"/>
        <v>703.9000000000001</v>
      </c>
      <c r="AD213" s="8">
        <f t="shared" si="172"/>
        <v>0</v>
      </c>
      <c r="AE213" s="8">
        <f t="shared" si="173"/>
        <v>0</v>
      </c>
    </row>
    <row r="214" spans="1:31" ht="15.75">
      <c r="A214" s="79"/>
      <c r="B214" s="5" t="s">
        <v>48</v>
      </c>
      <c r="C214" s="9">
        <v>36120.54</v>
      </c>
      <c r="D214" s="54">
        <v>10</v>
      </c>
      <c r="E214" s="23">
        <v>361.2</v>
      </c>
      <c r="F214" s="27">
        <f t="shared" si="194"/>
        <v>0</v>
      </c>
      <c r="G214" s="24">
        <f t="shared" si="194"/>
        <v>0</v>
      </c>
      <c r="H214" s="27">
        <f t="shared" si="174"/>
        <v>1</v>
      </c>
      <c r="I214" s="24">
        <f t="shared" si="175"/>
        <v>36.12</v>
      </c>
      <c r="J214" s="27">
        <f t="shared" si="176"/>
        <v>1</v>
      </c>
      <c r="K214" s="24">
        <f t="shared" si="177"/>
        <v>36.12</v>
      </c>
      <c r="L214" s="27">
        <f t="shared" si="178"/>
        <v>1</v>
      </c>
      <c r="M214" s="24">
        <f t="shared" si="179"/>
        <v>36.12</v>
      </c>
      <c r="N214" s="27">
        <f t="shared" si="180"/>
        <v>1</v>
      </c>
      <c r="O214" s="24">
        <f t="shared" si="181"/>
        <v>36.12</v>
      </c>
      <c r="P214" s="27">
        <f t="shared" si="182"/>
        <v>1</v>
      </c>
      <c r="Q214" s="24">
        <f t="shared" si="183"/>
        <v>36.12</v>
      </c>
      <c r="R214" s="27">
        <f t="shared" si="184"/>
        <v>1</v>
      </c>
      <c r="S214" s="24">
        <f t="shared" si="185"/>
        <v>36.12</v>
      </c>
      <c r="T214" s="27">
        <f t="shared" si="186"/>
        <v>1</v>
      </c>
      <c r="U214" s="24">
        <f t="shared" si="187"/>
        <v>36.12</v>
      </c>
      <c r="V214" s="27">
        <f t="shared" si="188"/>
        <v>1</v>
      </c>
      <c r="W214" s="24">
        <f t="shared" si="189"/>
        <v>36.12</v>
      </c>
      <c r="X214" s="27">
        <f t="shared" si="190"/>
        <v>1</v>
      </c>
      <c r="Y214" s="24">
        <f t="shared" si="191"/>
        <v>36.12</v>
      </c>
      <c r="Z214" s="27">
        <f t="shared" si="192"/>
        <v>1</v>
      </c>
      <c r="AA214" s="24">
        <f t="shared" si="193"/>
        <v>36.12</v>
      </c>
      <c r="AB214" s="8">
        <f t="shared" si="170"/>
        <v>10</v>
      </c>
      <c r="AC214" s="8">
        <f t="shared" si="171"/>
        <v>361.2</v>
      </c>
      <c r="AD214" s="8">
        <f t="shared" si="172"/>
        <v>0</v>
      </c>
      <c r="AE214" s="8">
        <f t="shared" si="173"/>
        <v>0</v>
      </c>
    </row>
    <row r="215" spans="1:31" ht="15.75">
      <c r="A215" s="79"/>
      <c r="B215" s="39" t="s">
        <v>49</v>
      </c>
      <c r="C215" s="31">
        <v>47760.2</v>
      </c>
      <c r="D215" s="55">
        <v>2</v>
      </c>
      <c r="E215" s="33">
        <v>95.5</v>
      </c>
      <c r="F215" s="47">
        <f t="shared" si="194"/>
        <v>0</v>
      </c>
      <c r="G215" s="44">
        <f t="shared" si="194"/>
        <v>-0.04000000000000625</v>
      </c>
      <c r="H215" s="47">
        <f t="shared" si="174"/>
        <v>0</v>
      </c>
      <c r="I215" s="44">
        <f t="shared" si="175"/>
        <v>0</v>
      </c>
      <c r="J215" s="47">
        <f t="shared" si="176"/>
        <v>0</v>
      </c>
      <c r="K215" s="44">
        <f t="shared" si="177"/>
        <v>0</v>
      </c>
      <c r="L215" s="47">
        <v>1</v>
      </c>
      <c r="M215" s="44">
        <v>47.77</v>
      </c>
      <c r="N215" s="47">
        <f t="shared" si="180"/>
        <v>0</v>
      </c>
      <c r="O215" s="44">
        <f t="shared" si="181"/>
        <v>0</v>
      </c>
      <c r="P215" s="47">
        <f t="shared" si="182"/>
        <v>0</v>
      </c>
      <c r="Q215" s="44">
        <f t="shared" si="183"/>
        <v>0</v>
      </c>
      <c r="R215" s="47">
        <f t="shared" si="184"/>
        <v>0</v>
      </c>
      <c r="S215" s="44">
        <f t="shared" si="185"/>
        <v>0</v>
      </c>
      <c r="T215" s="47">
        <f t="shared" si="186"/>
        <v>0</v>
      </c>
      <c r="U215" s="44">
        <f t="shared" si="187"/>
        <v>0</v>
      </c>
      <c r="V215" s="47">
        <f t="shared" si="188"/>
        <v>0</v>
      </c>
      <c r="W215" s="44">
        <f t="shared" si="189"/>
        <v>0</v>
      </c>
      <c r="X215" s="47">
        <v>1</v>
      </c>
      <c r="Y215" s="44">
        <v>47.77</v>
      </c>
      <c r="Z215" s="47">
        <f t="shared" si="192"/>
        <v>0</v>
      </c>
      <c r="AA215" s="44">
        <f t="shared" si="193"/>
        <v>0</v>
      </c>
      <c r="AB215" s="8">
        <f t="shared" si="170"/>
        <v>2</v>
      </c>
      <c r="AC215" s="8">
        <f t="shared" si="171"/>
        <v>95.5</v>
      </c>
      <c r="AD215" s="8">
        <f t="shared" si="172"/>
        <v>0</v>
      </c>
      <c r="AE215" s="8">
        <f t="shared" si="173"/>
        <v>0</v>
      </c>
    </row>
    <row r="216" spans="1:31" ht="22.5" customHeight="1">
      <c r="A216" s="79"/>
      <c r="B216" s="2" t="s">
        <v>78</v>
      </c>
      <c r="C216" s="37"/>
      <c r="D216" s="34"/>
      <c r="E216" s="35"/>
      <c r="F216" s="36"/>
      <c r="G216" s="37"/>
      <c r="H216" s="36"/>
      <c r="I216" s="37"/>
      <c r="J216" s="36"/>
      <c r="K216" s="37"/>
      <c r="L216" s="36"/>
      <c r="M216" s="37"/>
      <c r="N216" s="36"/>
      <c r="O216" s="37"/>
      <c r="P216" s="36"/>
      <c r="Q216" s="37"/>
      <c r="R216" s="36"/>
      <c r="S216" s="37"/>
      <c r="T216" s="36"/>
      <c r="U216" s="37"/>
      <c r="V216" s="36"/>
      <c r="W216" s="37"/>
      <c r="X216" s="36"/>
      <c r="Y216" s="37"/>
      <c r="Z216" s="36"/>
      <c r="AA216" s="38"/>
      <c r="AB216" s="8">
        <f t="shared" si="170"/>
        <v>0</v>
      </c>
      <c r="AC216" s="8">
        <f t="shared" si="171"/>
        <v>0</v>
      </c>
      <c r="AD216" s="8">
        <f t="shared" si="172"/>
        <v>0</v>
      </c>
      <c r="AE216" s="8">
        <f t="shared" si="173"/>
        <v>0</v>
      </c>
    </row>
    <row r="217" spans="1:31" ht="30">
      <c r="A217" s="79"/>
      <c r="B217" s="40" t="s">
        <v>50</v>
      </c>
      <c r="C217" s="24">
        <v>48000.15</v>
      </c>
      <c r="D217" s="56">
        <v>1</v>
      </c>
      <c r="E217" s="26">
        <v>48</v>
      </c>
      <c r="F217" s="27">
        <f aca="true" t="shared" si="195" ref="F217:F222">D217-H217-J217-L217-N217-P217-R217-T217-V217-X217-Z217</f>
        <v>0</v>
      </c>
      <c r="G217" s="24">
        <f aca="true" t="shared" si="196" ref="G217:G222">E217-I217-K217-M217-O217-Q217-S217-U217-W217-Y217-AA217</f>
        <v>0</v>
      </c>
      <c r="H217" s="27">
        <f t="shared" si="174"/>
        <v>0</v>
      </c>
      <c r="I217" s="24">
        <f t="shared" si="175"/>
        <v>0</v>
      </c>
      <c r="J217" s="27">
        <f t="shared" si="176"/>
        <v>0</v>
      </c>
      <c r="K217" s="24">
        <f t="shared" si="177"/>
        <v>0</v>
      </c>
      <c r="L217" s="27">
        <f t="shared" si="178"/>
        <v>0</v>
      </c>
      <c r="M217" s="24">
        <f t="shared" si="179"/>
        <v>0</v>
      </c>
      <c r="N217" s="27">
        <f t="shared" si="180"/>
        <v>0</v>
      </c>
      <c r="O217" s="24">
        <f t="shared" si="181"/>
        <v>0</v>
      </c>
      <c r="P217" s="27">
        <f t="shared" si="182"/>
        <v>0</v>
      </c>
      <c r="Q217" s="24">
        <f t="shared" si="183"/>
        <v>0</v>
      </c>
      <c r="R217" s="27">
        <f t="shared" si="184"/>
        <v>0</v>
      </c>
      <c r="S217" s="24">
        <f t="shared" si="185"/>
        <v>0</v>
      </c>
      <c r="T217" s="27">
        <f t="shared" si="186"/>
        <v>0</v>
      </c>
      <c r="U217" s="24">
        <f t="shared" si="187"/>
        <v>0</v>
      </c>
      <c r="V217" s="27">
        <f t="shared" si="188"/>
        <v>0</v>
      </c>
      <c r="W217" s="24">
        <f t="shared" si="189"/>
        <v>0</v>
      </c>
      <c r="X217" s="27">
        <v>1</v>
      </c>
      <c r="Y217" s="24">
        <f t="shared" si="191"/>
        <v>48</v>
      </c>
      <c r="Z217" s="27">
        <f t="shared" si="192"/>
        <v>0</v>
      </c>
      <c r="AA217" s="24">
        <f t="shared" si="193"/>
        <v>0</v>
      </c>
      <c r="AB217" s="8">
        <f t="shared" si="170"/>
        <v>1</v>
      </c>
      <c r="AC217" s="8">
        <f t="shared" si="171"/>
        <v>48</v>
      </c>
      <c r="AD217" s="8">
        <f t="shared" si="172"/>
        <v>0</v>
      </c>
      <c r="AE217" s="8">
        <f t="shared" si="173"/>
        <v>0</v>
      </c>
    </row>
    <row r="218" spans="1:31" ht="15.75">
      <c r="A218" s="79"/>
      <c r="B218" s="5" t="s">
        <v>51</v>
      </c>
      <c r="C218" s="9">
        <v>53240.37</v>
      </c>
      <c r="D218" s="11">
        <v>140</v>
      </c>
      <c r="E218" s="23">
        <v>7453.6</v>
      </c>
      <c r="F218" s="27">
        <f t="shared" si="195"/>
        <v>20</v>
      </c>
      <c r="G218" s="24">
        <f t="shared" si="196"/>
        <v>1064.7999999999993</v>
      </c>
      <c r="H218" s="27">
        <f t="shared" si="174"/>
        <v>12</v>
      </c>
      <c r="I218" s="24">
        <f t="shared" si="175"/>
        <v>638.88</v>
      </c>
      <c r="J218" s="27">
        <f t="shared" si="176"/>
        <v>12</v>
      </c>
      <c r="K218" s="24">
        <f t="shared" si="177"/>
        <v>638.88</v>
      </c>
      <c r="L218" s="27">
        <f t="shared" si="178"/>
        <v>12</v>
      </c>
      <c r="M218" s="24">
        <f t="shared" si="179"/>
        <v>638.88</v>
      </c>
      <c r="N218" s="27">
        <f t="shared" si="180"/>
        <v>12</v>
      </c>
      <c r="O218" s="24">
        <f t="shared" si="181"/>
        <v>638.88</v>
      </c>
      <c r="P218" s="27">
        <f t="shared" si="182"/>
        <v>12</v>
      </c>
      <c r="Q218" s="24">
        <f t="shared" si="183"/>
        <v>638.88</v>
      </c>
      <c r="R218" s="27">
        <f t="shared" si="184"/>
        <v>12</v>
      </c>
      <c r="S218" s="24">
        <f t="shared" si="185"/>
        <v>638.88</v>
      </c>
      <c r="T218" s="27">
        <f t="shared" si="186"/>
        <v>12</v>
      </c>
      <c r="U218" s="24">
        <f t="shared" si="187"/>
        <v>638.88</v>
      </c>
      <c r="V218" s="27">
        <f t="shared" si="188"/>
        <v>12</v>
      </c>
      <c r="W218" s="24">
        <f t="shared" si="189"/>
        <v>638.88</v>
      </c>
      <c r="X218" s="27">
        <f t="shared" si="190"/>
        <v>12</v>
      </c>
      <c r="Y218" s="24">
        <f t="shared" si="191"/>
        <v>638.88</v>
      </c>
      <c r="Z218" s="27">
        <f t="shared" si="192"/>
        <v>12</v>
      </c>
      <c r="AA218" s="24">
        <f t="shared" si="193"/>
        <v>638.88</v>
      </c>
      <c r="AB218" s="8">
        <f t="shared" si="170"/>
        <v>140</v>
      </c>
      <c r="AC218" s="8">
        <f t="shared" si="171"/>
        <v>7453.6</v>
      </c>
      <c r="AD218" s="8">
        <f t="shared" si="172"/>
        <v>0</v>
      </c>
      <c r="AE218" s="8">
        <f t="shared" si="173"/>
        <v>0</v>
      </c>
    </row>
    <row r="219" spans="1:31" ht="105">
      <c r="A219" s="79"/>
      <c r="B219" s="5" t="s">
        <v>52</v>
      </c>
      <c r="C219" s="9">
        <v>143000.7</v>
      </c>
      <c r="D219" s="54">
        <v>1</v>
      </c>
      <c r="E219" s="23">
        <v>143</v>
      </c>
      <c r="F219" s="27">
        <f t="shared" si="195"/>
        <v>0</v>
      </c>
      <c r="G219" s="24">
        <f t="shared" si="196"/>
        <v>0</v>
      </c>
      <c r="H219" s="27">
        <f t="shared" si="174"/>
        <v>0</v>
      </c>
      <c r="I219" s="24">
        <f t="shared" si="175"/>
        <v>0</v>
      </c>
      <c r="J219" s="27">
        <f t="shared" si="176"/>
        <v>0</v>
      </c>
      <c r="K219" s="24">
        <f t="shared" si="177"/>
        <v>0</v>
      </c>
      <c r="L219" s="27">
        <f t="shared" si="178"/>
        <v>0</v>
      </c>
      <c r="M219" s="24">
        <f t="shared" si="179"/>
        <v>0</v>
      </c>
      <c r="N219" s="27">
        <f t="shared" si="180"/>
        <v>0</v>
      </c>
      <c r="O219" s="24">
        <f t="shared" si="181"/>
        <v>0</v>
      </c>
      <c r="P219" s="27">
        <v>1</v>
      </c>
      <c r="Q219" s="24">
        <f t="shared" si="183"/>
        <v>143</v>
      </c>
      <c r="R219" s="27">
        <f t="shared" si="184"/>
        <v>0</v>
      </c>
      <c r="S219" s="24">
        <f t="shared" si="185"/>
        <v>0</v>
      </c>
      <c r="T219" s="27">
        <f t="shared" si="186"/>
        <v>0</v>
      </c>
      <c r="U219" s="24">
        <f t="shared" si="187"/>
        <v>0</v>
      </c>
      <c r="V219" s="27">
        <f t="shared" si="188"/>
        <v>0</v>
      </c>
      <c r="W219" s="24">
        <f t="shared" si="189"/>
        <v>0</v>
      </c>
      <c r="X219" s="27">
        <f t="shared" si="190"/>
        <v>0</v>
      </c>
      <c r="Y219" s="24">
        <f t="shared" si="191"/>
        <v>0</v>
      </c>
      <c r="Z219" s="27">
        <f t="shared" si="192"/>
        <v>0</v>
      </c>
      <c r="AA219" s="24">
        <f t="shared" si="193"/>
        <v>0</v>
      </c>
      <c r="AB219" s="8">
        <f t="shared" si="170"/>
        <v>1</v>
      </c>
      <c r="AC219" s="8">
        <f t="shared" si="171"/>
        <v>143</v>
      </c>
      <c r="AD219" s="8">
        <f t="shared" si="172"/>
        <v>0</v>
      </c>
      <c r="AE219" s="8">
        <f t="shared" si="173"/>
        <v>0</v>
      </c>
    </row>
    <row r="220" spans="1:31" ht="30">
      <c r="A220" s="79"/>
      <c r="B220" s="5" t="s">
        <v>53</v>
      </c>
      <c r="C220" s="9">
        <v>141130.35</v>
      </c>
      <c r="D220" s="54">
        <v>9</v>
      </c>
      <c r="E220" s="23">
        <v>1270.2</v>
      </c>
      <c r="F220" s="27">
        <f t="shared" si="195"/>
        <v>0</v>
      </c>
      <c r="G220" s="24">
        <f t="shared" si="196"/>
        <v>0</v>
      </c>
      <c r="H220" s="27">
        <v>0</v>
      </c>
      <c r="I220" s="24">
        <f t="shared" si="175"/>
        <v>0</v>
      </c>
      <c r="J220" s="27">
        <f t="shared" si="176"/>
        <v>1</v>
      </c>
      <c r="K220" s="24">
        <v>141.14</v>
      </c>
      <c r="L220" s="27">
        <f t="shared" si="178"/>
        <v>1</v>
      </c>
      <c r="M220" s="24">
        <v>141.14</v>
      </c>
      <c r="N220" s="27">
        <f t="shared" si="180"/>
        <v>1</v>
      </c>
      <c r="O220" s="24">
        <v>141.14</v>
      </c>
      <c r="P220" s="27">
        <f t="shared" si="182"/>
        <v>1</v>
      </c>
      <c r="Q220" s="24">
        <f t="shared" si="183"/>
        <v>141.13</v>
      </c>
      <c r="R220" s="27">
        <f t="shared" si="184"/>
        <v>1</v>
      </c>
      <c r="S220" s="24">
        <f t="shared" si="185"/>
        <v>141.13</v>
      </c>
      <c r="T220" s="27">
        <f t="shared" si="186"/>
        <v>1</v>
      </c>
      <c r="U220" s="24">
        <f t="shared" si="187"/>
        <v>141.13</v>
      </c>
      <c r="V220" s="27">
        <f t="shared" si="188"/>
        <v>1</v>
      </c>
      <c r="W220" s="24">
        <f t="shared" si="189"/>
        <v>141.13</v>
      </c>
      <c r="X220" s="27">
        <f t="shared" si="190"/>
        <v>1</v>
      </c>
      <c r="Y220" s="24">
        <f t="shared" si="191"/>
        <v>141.13</v>
      </c>
      <c r="Z220" s="27">
        <f t="shared" si="192"/>
        <v>1</v>
      </c>
      <c r="AA220" s="24">
        <f t="shared" si="193"/>
        <v>141.13</v>
      </c>
      <c r="AB220" s="8">
        <f t="shared" si="170"/>
        <v>9</v>
      </c>
      <c r="AC220" s="8">
        <f t="shared" si="171"/>
        <v>1270.1999999999998</v>
      </c>
      <c r="AD220" s="8">
        <f t="shared" si="172"/>
        <v>0</v>
      </c>
      <c r="AE220" s="8">
        <f t="shared" si="173"/>
        <v>0</v>
      </c>
    </row>
    <row r="221" spans="1:31" ht="45">
      <c r="A221" s="79"/>
      <c r="B221" s="5" t="s">
        <v>54</v>
      </c>
      <c r="C221" s="9">
        <v>134020.4</v>
      </c>
      <c r="D221" s="54">
        <v>8</v>
      </c>
      <c r="E221" s="23">
        <v>1072.1</v>
      </c>
      <c r="F221" s="27">
        <f t="shared" si="195"/>
        <v>0</v>
      </c>
      <c r="G221" s="24">
        <f t="shared" si="196"/>
        <v>0</v>
      </c>
      <c r="H221" s="27">
        <v>0</v>
      </c>
      <c r="I221" s="24">
        <f t="shared" si="175"/>
        <v>0</v>
      </c>
      <c r="J221" s="27">
        <v>0</v>
      </c>
      <c r="K221" s="24">
        <f t="shared" si="177"/>
        <v>0</v>
      </c>
      <c r="L221" s="27">
        <f t="shared" si="178"/>
        <v>1</v>
      </c>
      <c r="M221" s="24">
        <v>134.01</v>
      </c>
      <c r="N221" s="27">
        <f t="shared" si="180"/>
        <v>1</v>
      </c>
      <c r="O221" s="24">
        <v>134.01</v>
      </c>
      <c r="P221" s="27">
        <f t="shared" si="182"/>
        <v>1</v>
      </c>
      <c r="Q221" s="24">
        <v>134.01</v>
      </c>
      <c r="R221" s="27">
        <f t="shared" si="184"/>
        <v>1</v>
      </c>
      <c r="S221" s="24">
        <v>134.01</v>
      </c>
      <c r="T221" s="27">
        <f t="shared" si="186"/>
        <v>1</v>
      </c>
      <c r="U221" s="24">
        <v>134.01</v>
      </c>
      <c r="V221" s="27">
        <f t="shared" si="188"/>
        <v>1</v>
      </c>
      <c r="W221" s="24">
        <v>134.01</v>
      </c>
      <c r="X221" s="27">
        <f t="shared" si="190"/>
        <v>1</v>
      </c>
      <c r="Y221" s="24">
        <f t="shared" si="191"/>
        <v>134.02</v>
      </c>
      <c r="Z221" s="27">
        <f t="shared" si="192"/>
        <v>1</v>
      </c>
      <c r="AA221" s="24">
        <f t="shared" si="193"/>
        <v>134.02</v>
      </c>
      <c r="AB221" s="8">
        <f t="shared" si="170"/>
        <v>8</v>
      </c>
      <c r="AC221" s="8">
        <f t="shared" si="171"/>
        <v>1072.1</v>
      </c>
      <c r="AD221" s="8">
        <f t="shared" si="172"/>
        <v>0</v>
      </c>
      <c r="AE221" s="8">
        <f t="shared" si="173"/>
        <v>0</v>
      </c>
    </row>
    <row r="222" spans="1:31" ht="15.75">
      <c r="A222" s="79"/>
      <c r="B222" s="39" t="s">
        <v>55</v>
      </c>
      <c r="C222" s="31">
        <v>42178.5</v>
      </c>
      <c r="D222" s="55">
        <v>20</v>
      </c>
      <c r="E222" s="33">
        <v>843.6</v>
      </c>
      <c r="F222" s="47">
        <f t="shared" si="195"/>
        <v>0</v>
      </c>
      <c r="G222" s="44">
        <f t="shared" si="196"/>
        <v>0</v>
      </c>
      <c r="H222" s="47">
        <f t="shared" si="174"/>
        <v>2</v>
      </c>
      <c r="I222" s="44">
        <f t="shared" si="175"/>
        <v>84.36</v>
      </c>
      <c r="J222" s="47">
        <f t="shared" si="176"/>
        <v>2</v>
      </c>
      <c r="K222" s="44">
        <f t="shared" si="177"/>
        <v>84.36</v>
      </c>
      <c r="L222" s="47">
        <f t="shared" si="178"/>
        <v>2</v>
      </c>
      <c r="M222" s="44">
        <f t="shared" si="179"/>
        <v>84.36</v>
      </c>
      <c r="N222" s="47">
        <f t="shared" si="180"/>
        <v>2</v>
      </c>
      <c r="O222" s="44">
        <f t="shared" si="181"/>
        <v>84.36</v>
      </c>
      <c r="P222" s="47">
        <f t="shared" si="182"/>
        <v>2</v>
      </c>
      <c r="Q222" s="44">
        <f t="shared" si="183"/>
        <v>84.36</v>
      </c>
      <c r="R222" s="47">
        <f t="shared" si="184"/>
        <v>2</v>
      </c>
      <c r="S222" s="44">
        <f t="shared" si="185"/>
        <v>84.36</v>
      </c>
      <c r="T222" s="47">
        <f t="shared" si="186"/>
        <v>2</v>
      </c>
      <c r="U222" s="44">
        <f t="shared" si="187"/>
        <v>84.36</v>
      </c>
      <c r="V222" s="47">
        <f t="shared" si="188"/>
        <v>2</v>
      </c>
      <c r="W222" s="44">
        <f t="shared" si="189"/>
        <v>84.36</v>
      </c>
      <c r="X222" s="47">
        <f t="shared" si="190"/>
        <v>2</v>
      </c>
      <c r="Y222" s="44">
        <f t="shared" si="191"/>
        <v>84.36</v>
      </c>
      <c r="Z222" s="47">
        <f t="shared" si="192"/>
        <v>2</v>
      </c>
      <c r="AA222" s="44">
        <f t="shared" si="193"/>
        <v>84.36</v>
      </c>
      <c r="AB222" s="8">
        <f t="shared" si="170"/>
        <v>20</v>
      </c>
      <c r="AC222" s="8">
        <f t="shared" si="171"/>
        <v>843.6</v>
      </c>
      <c r="AD222" s="8">
        <f t="shared" si="172"/>
        <v>0</v>
      </c>
      <c r="AE222" s="8">
        <f t="shared" si="173"/>
        <v>0</v>
      </c>
    </row>
    <row r="223" spans="1:31" ht="15.75">
      <c r="A223" s="79"/>
      <c r="B223" s="2" t="s">
        <v>79</v>
      </c>
      <c r="C223" s="37"/>
      <c r="D223" s="34"/>
      <c r="E223" s="35"/>
      <c r="F223" s="36"/>
      <c r="G223" s="37"/>
      <c r="H223" s="36"/>
      <c r="I223" s="37"/>
      <c r="J223" s="36"/>
      <c r="K223" s="37"/>
      <c r="L223" s="36"/>
      <c r="M223" s="37"/>
      <c r="N223" s="36"/>
      <c r="O223" s="37"/>
      <c r="P223" s="36"/>
      <c r="Q223" s="37"/>
      <c r="R223" s="36"/>
      <c r="S223" s="37"/>
      <c r="T223" s="36"/>
      <c r="U223" s="37"/>
      <c r="V223" s="36"/>
      <c r="W223" s="37"/>
      <c r="X223" s="36"/>
      <c r="Y223" s="37"/>
      <c r="Z223" s="36"/>
      <c r="AA223" s="38"/>
      <c r="AB223" s="8">
        <f t="shared" si="170"/>
        <v>0</v>
      </c>
      <c r="AC223" s="8">
        <f t="shared" si="171"/>
        <v>0</v>
      </c>
      <c r="AD223" s="8">
        <f t="shared" si="172"/>
        <v>0</v>
      </c>
      <c r="AE223" s="8">
        <f t="shared" si="173"/>
        <v>0</v>
      </c>
    </row>
    <row r="224" spans="1:31" ht="15.75">
      <c r="A224" s="79"/>
      <c r="B224" s="39" t="s">
        <v>57</v>
      </c>
      <c r="C224" s="31">
        <v>20120.2</v>
      </c>
      <c r="D224" s="32">
        <v>15</v>
      </c>
      <c r="E224" s="33">
        <v>301.8</v>
      </c>
      <c r="F224" s="47">
        <f>D224-H224-J224-L224-N224-P224-R224-T224-V224-X224-Z224</f>
        <v>5</v>
      </c>
      <c r="G224" s="44">
        <f>E224-I224-K224-M224-O224-Q224-S224-U224-W224-Y224-AA224</f>
        <v>100.59999999999997</v>
      </c>
      <c r="H224" s="47">
        <f t="shared" si="174"/>
        <v>1</v>
      </c>
      <c r="I224" s="44">
        <f t="shared" si="175"/>
        <v>20.12</v>
      </c>
      <c r="J224" s="47">
        <f t="shared" si="176"/>
        <v>1</v>
      </c>
      <c r="K224" s="44">
        <f t="shared" si="177"/>
        <v>20.12</v>
      </c>
      <c r="L224" s="47">
        <f t="shared" si="178"/>
        <v>1</v>
      </c>
      <c r="M224" s="44">
        <f t="shared" si="179"/>
        <v>20.12</v>
      </c>
      <c r="N224" s="47">
        <f t="shared" si="180"/>
        <v>1</v>
      </c>
      <c r="O224" s="44">
        <f t="shared" si="181"/>
        <v>20.12</v>
      </c>
      <c r="P224" s="47">
        <f t="shared" si="182"/>
        <v>1</v>
      </c>
      <c r="Q224" s="44">
        <f t="shared" si="183"/>
        <v>20.12</v>
      </c>
      <c r="R224" s="47">
        <f t="shared" si="184"/>
        <v>1</v>
      </c>
      <c r="S224" s="44">
        <f t="shared" si="185"/>
        <v>20.12</v>
      </c>
      <c r="T224" s="47">
        <f t="shared" si="186"/>
        <v>1</v>
      </c>
      <c r="U224" s="44">
        <f t="shared" si="187"/>
        <v>20.12</v>
      </c>
      <c r="V224" s="47">
        <f t="shared" si="188"/>
        <v>1</v>
      </c>
      <c r="W224" s="44">
        <f t="shared" si="189"/>
        <v>20.12</v>
      </c>
      <c r="X224" s="47">
        <f t="shared" si="190"/>
        <v>1</v>
      </c>
      <c r="Y224" s="44">
        <f t="shared" si="191"/>
        <v>20.12</v>
      </c>
      <c r="Z224" s="47">
        <f t="shared" si="192"/>
        <v>1</v>
      </c>
      <c r="AA224" s="44">
        <f t="shared" si="193"/>
        <v>20.12</v>
      </c>
      <c r="AB224" s="8">
        <f t="shared" si="170"/>
        <v>15</v>
      </c>
      <c r="AC224" s="8">
        <f t="shared" si="171"/>
        <v>301.8</v>
      </c>
      <c r="AD224" s="8">
        <f t="shared" si="172"/>
        <v>0</v>
      </c>
      <c r="AE224" s="8">
        <f t="shared" si="173"/>
        <v>0</v>
      </c>
    </row>
    <row r="225" spans="1:31" ht="27.75" customHeight="1">
      <c r="A225" s="79"/>
      <c r="B225" s="2" t="s">
        <v>80</v>
      </c>
      <c r="C225" s="37"/>
      <c r="D225" s="34"/>
      <c r="E225" s="35"/>
      <c r="F225" s="36"/>
      <c r="G225" s="37"/>
      <c r="H225" s="36"/>
      <c r="I225" s="37"/>
      <c r="J225" s="36"/>
      <c r="K225" s="37"/>
      <c r="L225" s="36"/>
      <c r="M225" s="37"/>
      <c r="N225" s="36"/>
      <c r="O225" s="37"/>
      <c r="P225" s="36"/>
      <c r="Q225" s="37"/>
      <c r="R225" s="36"/>
      <c r="S225" s="37"/>
      <c r="T225" s="36"/>
      <c r="U225" s="37"/>
      <c r="V225" s="36"/>
      <c r="W225" s="37"/>
      <c r="X225" s="36"/>
      <c r="Y225" s="37"/>
      <c r="Z225" s="36"/>
      <c r="AA225" s="38"/>
      <c r="AB225" s="8">
        <f t="shared" si="170"/>
        <v>0</v>
      </c>
      <c r="AC225" s="8">
        <f t="shared" si="171"/>
        <v>0</v>
      </c>
      <c r="AD225" s="8">
        <f t="shared" si="172"/>
        <v>0</v>
      </c>
      <c r="AE225" s="8">
        <f t="shared" si="173"/>
        <v>0</v>
      </c>
    </row>
    <row r="226" spans="1:31" ht="60">
      <c r="A226" s="79"/>
      <c r="B226" s="42" t="s">
        <v>58</v>
      </c>
      <c r="C226" s="24">
        <v>39606.17</v>
      </c>
      <c r="D226" s="73">
        <v>6</v>
      </c>
      <c r="E226" s="26">
        <v>237.6</v>
      </c>
      <c r="F226" s="27">
        <f>D226-H226-J226-L226-N226-P226-R226-T226-V226-X226-Z226</f>
        <v>0</v>
      </c>
      <c r="G226" s="24">
        <f>E226-I226-K226-M226-O226-Q226-S226-U226-W226-Y226-AA226</f>
        <v>0</v>
      </c>
      <c r="H226" s="27">
        <v>0</v>
      </c>
      <c r="I226" s="24">
        <f t="shared" si="175"/>
        <v>0</v>
      </c>
      <c r="J226" s="27">
        <f t="shared" si="176"/>
        <v>1</v>
      </c>
      <c r="K226" s="24">
        <v>39.6</v>
      </c>
      <c r="L226" s="27">
        <v>0</v>
      </c>
      <c r="M226" s="24">
        <f t="shared" si="179"/>
        <v>0</v>
      </c>
      <c r="N226" s="27">
        <f t="shared" si="180"/>
        <v>1</v>
      </c>
      <c r="O226" s="24">
        <v>39.6</v>
      </c>
      <c r="P226" s="27">
        <f t="shared" si="182"/>
        <v>1</v>
      </c>
      <c r="Q226" s="24">
        <v>39.6</v>
      </c>
      <c r="R226" s="27">
        <v>0</v>
      </c>
      <c r="S226" s="24">
        <f t="shared" si="185"/>
        <v>0</v>
      </c>
      <c r="T226" s="27">
        <f t="shared" si="186"/>
        <v>1</v>
      </c>
      <c r="U226" s="24">
        <v>39.6</v>
      </c>
      <c r="V226" s="27">
        <f t="shared" si="188"/>
        <v>1</v>
      </c>
      <c r="W226" s="24">
        <v>39.6</v>
      </c>
      <c r="X226" s="27">
        <v>0</v>
      </c>
      <c r="Y226" s="24">
        <f t="shared" si="191"/>
        <v>0</v>
      </c>
      <c r="Z226" s="27">
        <f t="shared" si="192"/>
        <v>1</v>
      </c>
      <c r="AA226" s="24">
        <v>39.6</v>
      </c>
      <c r="AB226" s="8">
        <f t="shared" si="170"/>
        <v>6</v>
      </c>
      <c r="AC226" s="8">
        <f t="shared" si="171"/>
        <v>237.6</v>
      </c>
      <c r="AD226" s="8">
        <f t="shared" si="172"/>
        <v>0</v>
      </c>
      <c r="AE226" s="8">
        <f t="shared" si="173"/>
        <v>0</v>
      </c>
    </row>
    <row r="227" spans="1:31" ht="32.25" customHeight="1">
      <c r="A227" s="79"/>
      <c r="B227" s="39" t="s">
        <v>59</v>
      </c>
      <c r="C227" s="31">
        <v>38029.4</v>
      </c>
      <c r="D227" s="74">
        <v>10</v>
      </c>
      <c r="E227" s="33">
        <v>380.29999999999995</v>
      </c>
      <c r="F227" s="47">
        <f>D227-H227-J227-L227-N227-P227-R227-T227-V227-X227-Z227</f>
        <v>0</v>
      </c>
      <c r="G227" s="44">
        <f>E227-I227-K227-M227-O227-Q227-S227-U227-W227-Y227-AA227</f>
        <v>0</v>
      </c>
      <c r="H227" s="47">
        <f t="shared" si="174"/>
        <v>1</v>
      </c>
      <c r="I227" s="44">
        <f t="shared" si="175"/>
        <v>38.03</v>
      </c>
      <c r="J227" s="47">
        <f t="shared" si="176"/>
        <v>1</v>
      </c>
      <c r="K227" s="44">
        <f t="shared" si="177"/>
        <v>38.03</v>
      </c>
      <c r="L227" s="47">
        <f t="shared" si="178"/>
        <v>1</v>
      </c>
      <c r="M227" s="44">
        <f t="shared" si="179"/>
        <v>38.03</v>
      </c>
      <c r="N227" s="47">
        <f t="shared" si="180"/>
        <v>1</v>
      </c>
      <c r="O227" s="44">
        <f t="shared" si="181"/>
        <v>38.03</v>
      </c>
      <c r="P227" s="47">
        <f t="shared" si="182"/>
        <v>1</v>
      </c>
      <c r="Q227" s="44">
        <f t="shared" si="183"/>
        <v>38.03</v>
      </c>
      <c r="R227" s="47">
        <f t="shared" si="184"/>
        <v>1</v>
      </c>
      <c r="S227" s="44">
        <f t="shared" si="185"/>
        <v>38.03</v>
      </c>
      <c r="T227" s="47">
        <f t="shared" si="186"/>
        <v>1</v>
      </c>
      <c r="U227" s="44">
        <f t="shared" si="187"/>
        <v>38.03</v>
      </c>
      <c r="V227" s="47">
        <f t="shared" si="188"/>
        <v>1</v>
      </c>
      <c r="W227" s="44">
        <f t="shared" si="189"/>
        <v>38.03</v>
      </c>
      <c r="X227" s="47">
        <f t="shared" si="190"/>
        <v>1</v>
      </c>
      <c r="Y227" s="44">
        <f t="shared" si="191"/>
        <v>38.03</v>
      </c>
      <c r="Z227" s="47">
        <f t="shared" si="192"/>
        <v>1</v>
      </c>
      <c r="AA227" s="44">
        <f t="shared" si="193"/>
        <v>38.03</v>
      </c>
      <c r="AB227" s="8">
        <f t="shared" si="170"/>
        <v>10</v>
      </c>
      <c r="AC227" s="8">
        <f t="shared" si="171"/>
        <v>380.29999999999995</v>
      </c>
      <c r="AD227" s="8">
        <f t="shared" si="172"/>
        <v>0</v>
      </c>
      <c r="AE227" s="8">
        <f t="shared" si="173"/>
        <v>0</v>
      </c>
    </row>
    <row r="228" spans="1:31" ht="28.5">
      <c r="A228" s="79"/>
      <c r="B228" s="3" t="s">
        <v>81</v>
      </c>
      <c r="C228" s="37"/>
      <c r="D228" s="34"/>
      <c r="E228" s="35"/>
      <c r="F228" s="36"/>
      <c r="G228" s="37"/>
      <c r="H228" s="36"/>
      <c r="I228" s="37"/>
      <c r="J228" s="36"/>
      <c r="K228" s="37"/>
      <c r="L228" s="36"/>
      <c r="M228" s="37"/>
      <c r="N228" s="36"/>
      <c r="O228" s="37"/>
      <c r="P228" s="36"/>
      <c r="Q228" s="37"/>
      <c r="R228" s="36"/>
      <c r="S228" s="37"/>
      <c r="T228" s="36"/>
      <c r="U228" s="37"/>
      <c r="V228" s="36"/>
      <c r="W228" s="37"/>
      <c r="X228" s="36"/>
      <c r="Y228" s="37"/>
      <c r="Z228" s="36"/>
      <c r="AA228" s="38"/>
      <c r="AB228" s="8">
        <f t="shared" si="170"/>
        <v>0</v>
      </c>
      <c r="AC228" s="8">
        <f t="shared" si="171"/>
        <v>0</v>
      </c>
      <c r="AD228" s="8">
        <f t="shared" si="172"/>
        <v>0</v>
      </c>
      <c r="AE228" s="8">
        <f t="shared" si="173"/>
        <v>0</v>
      </c>
    </row>
    <row r="229" spans="1:31" ht="15.75">
      <c r="A229" s="79"/>
      <c r="B229" s="43" t="s">
        <v>60</v>
      </c>
      <c r="C229" s="44">
        <v>25402.6</v>
      </c>
      <c r="D229" s="45">
        <v>15</v>
      </c>
      <c r="E229" s="46">
        <v>381</v>
      </c>
      <c r="F229" s="47">
        <f>D229-H229-J229-L229-N229-P229-R229-T229-V229-X229-Z229</f>
        <v>5</v>
      </c>
      <c r="G229" s="44">
        <f>E229-I229-K229-M229-O229-Q229-S229-U229-W229-Y229-AA229</f>
        <v>127.00000000000006</v>
      </c>
      <c r="H229" s="47">
        <f t="shared" si="174"/>
        <v>1</v>
      </c>
      <c r="I229" s="44">
        <f t="shared" si="175"/>
        <v>25.4</v>
      </c>
      <c r="J229" s="47">
        <f t="shared" si="176"/>
        <v>1</v>
      </c>
      <c r="K229" s="44">
        <f t="shared" si="177"/>
        <v>25.4</v>
      </c>
      <c r="L229" s="47">
        <f t="shared" si="178"/>
        <v>1</v>
      </c>
      <c r="M229" s="44">
        <f t="shared" si="179"/>
        <v>25.4</v>
      </c>
      <c r="N229" s="47">
        <f t="shared" si="180"/>
        <v>1</v>
      </c>
      <c r="O229" s="44">
        <f t="shared" si="181"/>
        <v>25.4</v>
      </c>
      <c r="P229" s="47">
        <f t="shared" si="182"/>
        <v>1</v>
      </c>
      <c r="Q229" s="44">
        <f t="shared" si="183"/>
        <v>25.4</v>
      </c>
      <c r="R229" s="47">
        <f t="shared" si="184"/>
        <v>1</v>
      </c>
      <c r="S229" s="44">
        <f t="shared" si="185"/>
        <v>25.4</v>
      </c>
      <c r="T229" s="47">
        <f t="shared" si="186"/>
        <v>1</v>
      </c>
      <c r="U229" s="44">
        <f t="shared" si="187"/>
        <v>25.4</v>
      </c>
      <c r="V229" s="47">
        <f t="shared" si="188"/>
        <v>1</v>
      </c>
      <c r="W229" s="44">
        <f t="shared" si="189"/>
        <v>25.4</v>
      </c>
      <c r="X229" s="47">
        <f t="shared" si="190"/>
        <v>1</v>
      </c>
      <c r="Y229" s="44">
        <f t="shared" si="191"/>
        <v>25.4</v>
      </c>
      <c r="Z229" s="47">
        <f t="shared" si="192"/>
        <v>1</v>
      </c>
      <c r="AA229" s="44">
        <f t="shared" si="193"/>
        <v>25.4</v>
      </c>
      <c r="AB229" s="8">
        <f t="shared" si="170"/>
        <v>15</v>
      </c>
      <c r="AC229" s="8">
        <f t="shared" si="171"/>
        <v>381</v>
      </c>
      <c r="AD229" s="8">
        <f t="shared" si="172"/>
        <v>0</v>
      </c>
      <c r="AE229" s="8">
        <f t="shared" si="173"/>
        <v>0</v>
      </c>
    </row>
    <row r="230" spans="1:256" s="51" customFormat="1" ht="40.5" customHeight="1">
      <c r="A230" s="89" t="s">
        <v>92</v>
      </c>
      <c r="B230" s="89"/>
      <c r="C230" s="50"/>
      <c r="D230" s="62">
        <f aca="true" t="shared" si="197" ref="D230:AA230">SUM(D232:D258)</f>
        <v>722</v>
      </c>
      <c r="E230" s="63">
        <f t="shared" si="197"/>
        <v>37833.70000000001</v>
      </c>
      <c r="F230" s="62">
        <f t="shared" si="197"/>
        <v>99</v>
      </c>
      <c r="G230" s="63">
        <f t="shared" si="197"/>
        <v>4822.000000000002</v>
      </c>
      <c r="H230" s="62">
        <f t="shared" si="197"/>
        <v>59</v>
      </c>
      <c r="I230" s="63">
        <f t="shared" si="197"/>
        <v>2992.4900000000002</v>
      </c>
      <c r="J230" s="62">
        <f t="shared" si="197"/>
        <v>63</v>
      </c>
      <c r="K230" s="63">
        <f t="shared" si="197"/>
        <v>3236.34</v>
      </c>
      <c r="L230" s="62">
        <f t="shared" si="197"/>
        <v>63</v>
      </c>
      <c r="M230" s="63">
        <f t="shared" si="197"/>
        <v>3362.63</v>
      </c>
      <c r="N230" s="62">
        <f t="shared" si="197"/>
        <v>63</v>
      </c>
      <c r="O230" s="63">
        <f t="shared" si="197"/>
        <v>3364.23</v>
      </c>
      <c r="P230" s="62">
        <f t="shared" si="197"/>
        <v>62</v>
      </c>
      <c r="Q230" s="63">
        <f t="shared" si="197"/>
        <v>3324.63</v>
      </c>
      <c r="R230" s="62">
        <f t="shared" si="197"/>
        <v>63</v>
      </c>
      <c r="S230" s="63">
        <f t="shared" si="197"/>
        <v>3338.38</v>
      </c>
      <c r="T230" s="62">
        <f t="shared" si="197"/>
        <v>64</v>
      </c>
      <c r="U230" s="63">
        <f t="shared" si="197"/>
        <v>3480.8300000000004</v>
      </c>
      <c r="V230" s="62">
        <f t="shared" si="197"/>
        <v>63</v>
      </c>
      <c r="W230" s="63">
        <f t="shared" si="197"/>
        <v>3336.78</v>
      </c>
      <c r="X230" s="62">
        <f t="shared" si="197"/>
        <v>62</v>
      </c>
      <c r="Y230" s="63">
        <f t="shared" si="197"/>
        <v>3298.7700000000004</v>
      </c>
      <c r="Z230" s="62">
        <f t="shared" si="197"/>
        <v>61</v>
      </c>
      <c r="AA230" s="63">
        <f t="shared" si="197"/>
        <v>3276.6200000000003</v>
      </c>
      <c r="AB230" s="8">
        <f>F230+H230+J230+L230+N230+P230+R230+T230+V230+X230+Z230</f>
        <v>722</v>
      </c>
      <c r="AC230" s="8">
        <f>SUM(AC231:AC258)</f>
        <v>37833.70000000001</v>
      </c>
      <c r="AD230" s="8">
        <f>AB230-D230</f>
        <v>0</v>
      </c>
      <c r="AE230" s="8">
        <f>AC230-E230</f>
        <v>0</v>
      </c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31" ht="29.25">
      <c r="A231" s="79"/>
      <c r="B231" s="2" t="s">
        <v>74</v>
      </c>
      <c r="C231" s="2"/>
      <c r="D231" s="28"/>
      <c r="E231" s="28"/>
      <c r="F231" s="28"/>
      <c r="G231" s="28"/>
      <c r="H231" s="29"/>
      <c r="I231" s="28"/>
      <c r="J231" s="29"/>
      <c r="K231" s="28"/>
      <c r="L231" s="29"/>
      <c r="M231" s="28"/>
      <c r="N231" s="29"/>
      <c r="O231" s="28"/>
      <c r="P231" s="29"/>
      <c r="Q231" s="28"/>
      <c r="R231" s="29"/>
      <c r="S231" s="28"/>
      <c r="T231" s="29"/>
      <c r="U231" s="28"/>
      <c r="V231" s="29"/>
      <c r="W231" s="28"/>
      <c r="X231" s="29"/>
      <c r="Y231" s="28"/>
      <c r="Z231" s="29"/>
      <c r="AA231" s="30"/>
      <c r="AB231" s="8">
        <f>F231+H231+J231+L231+N231+P231+R231+T231+V231+X231+Z231</f>
        <v>0</v>
      </c>
      <c r="AC231" s="8">
        <f>G231+I231+K231+M231+O231+Q231+S231+U231+W231+Y231+AA231</f>
        <v>0</v>
      </c>
      <c r="AD231" s="8">
        <f>AB231-D231</f>
        <v>0</v>
      </c>
      <c r="AE231" s="8">
        <f>AC231-E231</f>
        <v>0</v>
      </c>
    </row>
    <row r="232" spans="1:31" ht="15.75">
      <c r="A232" s="79"/>
      <c r="B232" s="5" t="s">
        <v>19</v>
      </c>
      <c r="C232" s="24">
        <v>59902.240000000005</v>
      </c>
      <c r="D232" s="25">
        <v>31</v>
      </c>
      <c r="E232" s="26">
        <v>1857</v>
      </c>
      <c r="F232" s="27">
        <f aca="true" t="shared" si="198" ref="F232:G234">D232-H232-J232-L232-N232-P232-R232-T232-V232-X232-Z232</f>
        <v>1</v>
      </c>
      <c r="G232" s="24">
        <f t="shared" si="198"/>
        <v>59.89999999999969</v>
      </c>
      <c r="H232" s="27">
        <f>ROUND($D232/12,0)</f>
        <v>3</v>
      </c>
      <c r="I232" s="24">
        <f>ROUND(H232*$C232/1000,2)</f>
        <v>179.71</v>
      </c>
      <c r="J232" s="27">
        <f>ROUND($D232/12,0)</f>
        <v>3</v>
      </c>
      <c r="K232" s="24">
        <f>ROUND(J232*$C232/1000,2)</f>
        <v>179.71</v>
      </c>
      <c r="L232" s="27">
        <f>ROUND($D232/12,0)</f>
        <v>3</v>
      </c>
      <c r="M232" s="24">
        <f>ROUND(L232*$C232/1000,2)</f>
        <v>179.71</v>
      </c>
      <c r="N232" s="27">
        <f>ROUND($D232/12,0)</f>
        <v>3</v>
      </c>
      <c r="O232" s="24">
        <f>ROUND(N232*$C232/1000,2)</f>
        <v>179.71</v>
      </c>
      <c r="P232" s="27">
        <f>ROUND($D232/12,0)</f>
        <v>3</v>
      </c>
      <c r="Q232" s="24">
        <f>ROUND(P232*$C232/1000,2)</f>
        <v>179.71</v>
      </c>
      <c r="R232" s="27">
        <f>ROUND($D232/12,0)</f>
        <v>3</v>
      </c>
      <c r="S232" s="24">
        <f>ROUND(R232*$C232/1000,2)</f>
        <v>179.71</v>
      </c>
      <c r="T232" s="27">
        <f>ROUND($D232/12,0)</f>
        <v>3</v>
      </c>
      <c r="U232" s="24">
        <f>ROUND(T232*$C232/1000,2)</f>
        <v>179.71</v>
      </c>
      <c r="V232" s="27">
        <f>ROUND($D232/12,0)</f>
        <v>3</v>
      </c>
      <c r="W232" s="24">
        <f>ROUND(V232*$C232/1000,2)</f>
        <v>179.71</v>
      </c>
      <c r="X232" s="27">
        <f>ROUND($D232/12,0)</f>
        <v>3</v>
      </c>
      <c r="Y232" s="24">
        <f>ROUND(X232*$C232/1000,2)</f>
        <v>179.71</v>
      </c>
      <c r="Z232" s="27">
        <f>ROUND($D232/12,0)</f>
        <v>3</v>
      </c>
      <c r="AA232" s="24">
        <f>ROUND(Z232*$C232/1000,2)</f>
        <v>179.71</v>
      </c>
      <c r="AB232" s="8">
        <f aca="true" t="shared" si="199" ref="AB232:AB258">F232+H232+J232+L232+N232+P232+R232+T232+V232+X232+Z232</f>
        <v>31</v>
      </c>
      <c r="AC232" s="8">
        <f aca="true" t="shared" si="200" ref="AC232:AC258">G232+I232+K232+M232+O232+Q232+S232+U232+W232+Y232+AA232</f>
        <v>1857</v>
      </c>
      <c r="AD232" s="8">
        <f aca="true" t="shared" si="201" ref="AD232:AD258">AB232-D232</f>
        <v>0</v>
      </c>
      <c r="AE232" s="8">
        <f aca="true" t="shared" si="202" ref="AE232:AE258">AC232-E232</f>
        <v>0</v>
      </c>
    </row>
    <row r="233" spans="1:31" ht="30">
      <c r="A233" s="79"/>
      <c r="B233" s="5" t="s">
        <v>20</v>
      </c>
      <c r="C233" s="9">
        <v>112386.8</v>
      </c>
      <c r="D233" s="12">
        <v>43</v>
      </c>
      <c r="E233" s="23">
        <v>4832.7</v>
      </c>
      <c r="F233" s="27">
        <f t="shared" si="198"/>
        <v>3</v>
      </c>
      <c r="G233" s="24">
        <f t="shared" si="198"/>
        <v>337.19999999999885</v>
      </c>
      <c r="H233" s="27">
        <f aca="true" t="shared" si="203" ref="H233:H258">ROUND($D233/12,0)</f>
        <v>4</v>
      </c>
      <c r="I233" s="24">
        <f aca="true" t="shared" si="204" ref="I233:I258">ROUND(H233*$C233/1000,2)</f>
        <v>449.55</v>
      </c>
      <c r="J233" s="27">
        <f aca="true" t="shared" si="205" ref="J233:J258">ROUND($D233/12,0)</f>
        <v>4</v>
      </c>
      <c r="K233" s="24">
        <f aca="true" t="shared" si="206" ref="K233:K258">ROUND(J233*$C233/1000,2)</f>
        <v>449.55</v>
      </c>
      <c r="L233" s="27">
        <f aca="true" t="shared" si="207" ref="L233:L258">ROUND($D233/12,0)</f>
        <v>4</v>
      </c>
      <c r="M233" s="24">
        <f aca="true" t="shared" si="208" ref="M233:M258">ROUND(L233*$C233/1000,2)</f>
        <v>449.55</v>
      </c>
      <c r="N233" s="27">
        <f aca="true" t="shared" si="209" ref="N233:N258">ROUND($D233/12,0)</f>
        <v>4</v>
      </c>
      <c r="O233" s="24">
        <f aca="true" t="shared" si="210" ref="O233:O258">ROUND(N233*$C233/1000,2)</f>
        <v>449.55</v>
      </c>
      <c r="P233" s="27">
        <f aca="true" t="shared" si="211" ref="P233:P258">ROUND($D233/12,0)</f>
        <v>4</v>
      </c>
      <c r="Q233" s="24">
        <f aca="true" t="shared" si="212" ref="Q233:Q258">ROUND(P233*$C233/1000,2)</f>
        <v>449.55</v>
      </c>
      <c r="R233" s="27">
        <f aca="true" t="shared" si="213" ref="R233:R258">ROUND($D233/12,0)</f>
        <v>4</v>
      </c>
      <c r="S233" s="24">
        <f aca="true" t="shared" si="214" ref="S233:S258">ROUND(R233*$C233/1000,2)</f>
        <v>449.55</v>
      </c>
      <c r="T233" s="27">
        <f aca="true" t="shared" si="215" ref="T233:T258">ROUND($D233/12,0)</f>
        <v>4</v>
      </c>
      <c r="U233" s="24">
        <f aca="true" t="shared" si="216" ref="U233:U258">ROUND(T233*$C233/1000,2)</f>
        <v>449.55</v>
      </c>
      <c r="V233" s="27">
        <f aca="true" t="shared" si="217" ref="V233:V258">ROUND($D233/12,0)</f>
        <v>4</v>
      </c>
      <c r="W233" s="24">
        <f aca="true" t="shared" si="218" ref="W233:W258">ROUND(V233*$C233/1000,2)</f>
        <v>449.55</v>
      </c>
      <c r="X233" s="27">
        <f aca="true" t="shared" si="219" ref="X233:X258">ROUND($D233/12,0)</f>
        <v>4</v>
      </c>
      <c r="Y233" s="24">
        <f aca="true" t="shared" si="220" ref="Y233:Y258">ROUND(X233*$C233/1000,2)</f>
        <v>449.55</v>
      </c>
      <c r="Z233" s="27">
        <f aca="true" t="shared" si="221" ref="Z233:Z258">ROUND($D233/12,0)</f>
        <v>4</v>
      </c>
      <c r="AA233" s="24">
        <f aca="true" t="shared" si="222" ref="AA233:AA258">ROUND(Z233*$C233/1000,2)</f>
        <v>449.55</v>
      </c>
      <c r="AB233" s="8">
        <f t="shared" si="199"/>
        <v>43</v>
      </c>
      <c r="AC233" s="8">
        <f t="shared" si="200"/>
        <v>4832.7</v>
      </c>
      <c r="AD233" s="8">
        <f t="shared" si="201"/>
        <v>0</v>
      </c>
      <c r="AE233" s="8">
        <f t="shared" si="202"/>
        <v>0</v>
      </c>
    </row>
    <row r="234" spans="1:31" ht="15.75">
      <c r="A234" s="79"/>
      <c r="B234" s="39" t="s">
        <v>21</v>
      </c>
      <c r="C234" s="31">
        <v>129163.44</v>
      </c>
      <c r="D234" s="48">
        <v>73</v>
      </c>
      <c r="E234" s="33">
        <v>9428.900000000001</v>
      </c>
      <c r="F234" s="47">
        <f t="shared" si="198"/>
        <v>13</v>
      </c>
      <c r="G234" s="44">
        <f t="shared" si="198"/>
        <v>1679.100000000004</v>
      </c>
      <c r="H234" s="47">
        <f t="shared" si="203"/>
        <v>6</v>
      </c>
      <c r="I234" s="44">
        <f t="shared" si="204"/>
        <v>774.98</v>
      </c>
      <c r="J234" s="47">
        <f t="shared" si="205"/>
        <v>6</v>
      </c>
      <c r="K234" s="44">
        <f t="shared" si="206"/>
        <v>774.98</v>
      </c>
      <c r="L234" s="47">
        <f t="shared" si="207"/>
        <v>6</v>
      </c>
      <c r="M234" s="44">
        <f t="shared" si="208"/>
        <v>774.98</v>
      </c>
      <c r="N234" s="47">
        <f t="shared" si="209"/>
        <v>6</v>
      </c>
      <c r="O234" s="44">
        <f t="shared" si="210"/>
        <v>774.98</v>
      </c>
      <c r="P234" s="47">
        <f t="shared" si="211"/>
        <v>6</v>
      </c>
      <c r="Q234" s="44">
        <f t="shared" si="212"/>
        <v>774.98</v>
      </c>
      <c r="R234" s="47">
        <f t="shared" si="213"/>
        <v>6</v>
      </c>
      <c r="S234" s="44">
        <f t="shared" si="214"/>
        <v>774.98</v>
      </c>
      <c r="T234" s="47">
        <f t="shared" si="215"/>
        <v>6</v>
      </c>
      <c r="U234" s="44">
        <f t="shared" si="216"/>
        <v>774.98</v>
      </c>
      <c r="V234" s="47">
        <f t="shared" si="217"/>
        <v>6</v>
      </c>
      <c r="W234" s="44">
        <f t="shared" si="218"/>
        <v>774.98</v>
      </c>
      <c r="X234" s="47">
        <f t="shared" si="219"/>
        <v>6</v>
      </c>
      <c r="Y234" s="44">
        <f t="shared" si="220"/>
        <v>774.98</v>
      </c>
      <c r="Z234" s="47">
        <f t="shared" si="221"/>
        <v>6</v>
      </c>
      <c r="AA234" s="44">
        <f t="shared" si="222"/>
        <v>774.98</v>
      </c>
      <c r="AB234" s="8">
        <f t="shared" si="199"/>
        <v>73</v>
      </c>
      <c r="AC234" s="8">
        <f t="shared" si="200"/>
        <v>9428.900000000001</v>
      </c>
      <c r="AD234" s="8">
        <f t="shared" si="201"/>
        <v>0</v>
      </c>
      <c r="AE234" s="8">
        <f t="shared" si="202"/>
        <v>0</v>
      </c>
    </row>
    <row r="235" spans="1:31" ht="22.5" customHeight="1">
      <c r="A235" s="79"/>
      <c r="B235" s="2" t="s">
        <v>76</v>
      </c>
      <c r="C235" s="37"/>
      <c r="D235" s="34"/>
      <c r="E235" s="35"/>
      <c r="F235" s="36"/>
      <c r="G235" s="37"/>
      <c r="H235" s="36"/>
      <c r="I235" s="37"/>
      <c r="J235" s="36"/>
      <c r="K235" s="37"/>
      <c r="L235" s="36"/>
      <c r="M235" s="37"/>
      <c r="N235" s="36"/>
      <c r="O235" s="37"/>
      <c r="P235" s="36"/>
      <c r="Q235" s="37"/>
      <c r="R235" s="36"/>
      <c r="S235" s="37"/>
      <c r="T235" s="36"/>
      <c r="U235" s="37"/>
      <c r="V235" s="36"/>
      <c r="W235" s="37"/>
      <c r="X235" s="36"/>
      <c r="Y235" s="37"/>
      <c r="Z235" s="36"/>
      <c r="AA235" s="38"/>
      <c r="AB235" s="8">
        <f t="shared" si="199"/>
        <v>0</v>
      </c>
      <c r="AC235" s="8">
        <f t="shared" si="200"/>
        <v>0</v>
      </c>
      <c r="AD235" s="8">
        <f t="shared" si="201"/>
        <v>0</v>
      </c>
      <c r="AE235" s="8">
        <f t="shared" si="202"/>
        <v>0</v>
      </c>
    </row>
    <row r="236" spans="1:31" ht="15.75">
      <c r="A236" s="79"/>
      <c r="B236" s="40" t="s">
        <v>40</v>
      </c>
      <c r="C236" s="24">
        <v>30240.15</v>
      </c>
      <c r="D236" s="25">
        <v>90</v>
      </c>
      <c r="E236" s="26">
        <v>2721.6</v>
      </c>
      <c r="F236" s="27">
        <f aca="true" t="shared" si="223" ref="F236:G238">D236-H236-J236-L236-N236-P236-R236-T236-V236-X236-Z236</f>
        <v>10</v>
      </c>
      <c r="G236" s="24">
        <f t="shared" si="223"/>
        <v>302.3999999999995</v>
      </c>
      <c r="H236" s="27">
        <f t="shared" si="203"/>
        <v>8</v>
      </c>
      <c r="I236" s="24">
        <f t="shared" si="204"/>
        <v>241.92</v>
      </c>
      <c r="J236" s="27">
        <f t="shared" si="205"/>
        <v>8</v>
      </c>
      <c r="K236" s="24">
        <f t="shared" si="206"/>
        <v>241.92</v>
      </c>
      <c r="L236" s="27">
        <f t="shared" si="207"/>
        <v>8</v>
      </c>
      <c r="M236" s="24">
        <f t="shared" si="208"/>
        <v>241.92</v>
      </c>
      <c r="N236" s="27">
        <f t="shared" si="209"/>
        <v>8</v>
      </c>
      <c r="O236" s="24">
        <f t="shared" si="210"/>
        <v>241.92</v>
      </c>
      <c r="P236" s="27">
        <f t="shared" si="211"/>
        <v>8</v>
      </c>
      <c r="Q236" s="24">
        <f t="shared" si="212"/>
        <v>241.92</v>
      </c>
      <c r="R236" s="27">
        <f t="shared" si="213"/>
        <v>8</v>
      </c>
      <c r="S236" s="24">
        <f t="shared" si="214"/>
        <v>241.92</v>
      </c>
      <c r="T236" s="27">
        <f t="shared" si="215"/>
        <v>8</v>
      </c>
      <c r="U236" s="24">
        <f t="shared" si="216"/>
        <v>241.92</v>
      </c>
      <c r="V236" s="27">
        <f t="shared" si="217"/>
        <v>8</v>
      </c>
      <c r="W236" s="24">
        <f t="shared" si="218"/>
        <v>241.92</v>
      </c>
      <c r="X236" s="27">
        <f t="shared" si="219"/>
        <v>8</v>
      </c>
      <c r="Y236" s="24">
        <f t="shared" si="220"/>
        <v>241.92</v>
      </c>
      <c r="Z236" s="27">
        <f t="shared" si="221"/>
        <v>8</v>
      </c>
      <c r="AA236" s="24">
        <f t="shared" si="222"/>
        <v>241.92</v>
      </c>
      <c r="AB236" s="8">
        <f t="shared" si="199"/>
        <v>90</v>
      </c>
      <c r="AC236" s="8">
        <f t="shared" si="200"/>
        <v>2721.6</v>
      </c>
      <c r="AD236" s="8">
        <f t="shared" si="201"/>
        <v>0</v>
      </c>
      <c r="AE236" s="8">
        <f t="shared" si="202"/>
        <v>0</v>
      </c>
    </row>
    <row r="237" spans="1:31" ht="15.75">
      <c r="A237" s="79"/>
      <c r="B237" s="5" t="s">
        <v>41</v>
      </c>
      <c r="C237" s="9">
        <v>22150.1</v>
      </c>
      <c r="D237" s="11">
        <v>5</v>
      </c>
      <c r="E237" s="23">
        <v>110.80000000000001</v>
      </c>
      <c r="F237" s="27">
        <f t="shared" si="223"/>
        <v>0</v>
      </c>
      <c r="G237" s="24">
        <f t="shared" si="223"/>
        <v>2.1316282072803006E-14</v>
      </c>
      <c r="H237" s="27">
        <f t="shared" si="203"/>
        <v>0</v>
      </c>
      <c r="I237" s="24">
        <f t="shared" si="204"/>
        <v>0</v>
      </c>
      <c r="J237" s="27">
        <v>1</v>
      </c>
      <c r="K237" s="24">
        <v>22.2</v>
      </c>
      <c r="L237" s="27">
        <f t="shared" si="207"/>
        <v>0</v>
      </c>
      <c r="M237" s="24">
        <f t="shared" si="208"/>
        <v>0</v>
      </c>
      <c r="N237" s="27">
        <f t="shared" si="209"/>
        <v>0</v>
      </c>
      <c r="O237" s="24">
        <f t="shared" si="210"/>
        <v>0</v>
      </c>
      <c r="P237" s="27">
        <v>0</v>
      </c>
      <c r="Q237" s="24">
        <f t="shared" si="212"/>
        <v>0</v>
      </c>
      <c r="R237" s="27">
        <v>1</v>
      </c>
      <c r="S237" s="24">
        <f t="shared" si="214"/>
        <v>22.15</v>
      </c>
      <c r="T237" s="27">
        <v>1</v>
      </c>
      <c r="U237" s="24">
        <f t="shared" si="216"/>
        <v>22.15</v>
      </c>
      <c r="V237" s="27">
        <v>1</v>
      </c>
      <c r="W237" s="24">
        <f t="shared" si="218"/>
        <v>22.15</v>
      </c>
      <c r="X237" s="27">
        <v>1</v>
      </c>
      <c r="Y237" s="24">
        <f t="shared" si="220"/>
        <v>22.15</v>
      </c>
      <c r="Z237" s="27">
        <f t="shared" si="221"/>
        <v>0</v>
      </c>
      <c r="AA237" s="24">
        <f t="shared" si="222"/>
        <v>0</v>
      </c>
      <c r="AB237" s="8">
        <f t="shared" si="199"/>
        <v>5</v>
      </c>
      <c r="AC237" s="8">
        <f t="shared" si="200"/>
        <v>110.80000000000004</v>
      </c>
      <c r="AD237" s="8">
        <f t="shared" si="201"/>
        <v>0</v>
      </c>
      <c r="AE237" s="8">
        <f t="shared" si="202"/>
        <v>0</v>
      </c>
    </row>
    <row r="238" spans="1:31" ht="15.75">
      <c r="A238" s="79"/>
      <c r="B238" s="39" t="s">
        <v>42</v>
      </c>
      <c r="C238" s="31">
        <v>32204.2</v>
      </c>
      <c r="D238" s="32">
        <v>24</v>
      </c>
      <c r="E238" s="33">
        <v>772.9000000000001</v>
      </c>
      <c r="F238" s="47">
        <f t="shared" si="223"/>
        <v>4</v>
      </c>
      <c r="G238" s="44">
        <f t="shared" si="223"/>
        <v>128.80000000000035</v>
      </c>
      <c r="H238" s="47">
        <f t="shared" si="203"/>
        <v>2</v>
      </c>
      <c r="I238" s="44">
        <f t="shared" si="204"/>
        <v>64.41</v>
      </c>
      <c r="J238" s="47">
        <f t="shared" si="205"/>
        <v>2</v>
      </c>
      <c r="K238" s="44">
        <f t="shared" si="206"/>
        <v>64.41</v>
      </c>
      <c r="L238" s="47">
        <f t="shared" si="207"/>
        <v>2</v>
      </c>
      <c r="M238" s="44">
        <f t="shared" si="208"/>
        <v>64.41</v>
      </c>
      <c r="N238" s="47">
        <f t="shared" si="209"/>
        <v>2</v>
      </c>
      <c r="O238" s="44">
        <f t="shared" si="210"/>
        <v>64.41</v>
      </c>
      <c r="P238" s="47">
        <f t="shared" si="211"/>
        <v>2</v>
      </c>
      <c r="Q238" s="44">
        <f t="shared" si="212"/>
        <v>64.41</v>
      </c>
      <c r="R238" s="47">
        <f t="shared" si="213"/>
        <v>2</v>
      </c>
      <c r="S238" s="44">
        <f t="shared" si="214"/>
        <v>64.41</v>
      </c>
      <c r="T238" s="47">
        <f t="shared" si="215"/>
        <v>2</v>
      </c>
      <c r="U238" s="44">
        <f t="shared" si="216"/>
        <v>64.41</v>
      </c>
      <c r="V238" s="47">
        <f t="shared" si="217"/>
        <v>2</v>
      </c>
      <c r="W238" s="44">
        <f t="shared" si="218"/>
        <v>64.41</v>
      </c>
      <c r="X238" s="47">
        <f t="shared" si="219"/>
        <v>2</v>
      </c>
      <c r="Y238" s="44">
        <f t="shared" si="220"/>
        <v>64.41</v>
      </c>
      <c r="Z238" s="47">
        <f t="shared" si="221"/>
        <v>2</v>
      </c>
      <c r="AA238" s="44">
        <f t="shared" si="222"/>
        <v>64.41</v>
      </c>
      <c r="AB238" s="8">
        <f t="shared" si="199"/>
        <v>24</v>
      </c>
      <c r="AC238" s="8">
        <f t="shared" si="200"/>
        <v>772.9000000000001</v>
      </c>
      <c r="AD238" s="8">
        <f t="shared" si="201"/>
        <v>0</v>
      </c>
      <c r="AE238" s="8">
        <f t="shared" si="202"/>
        <v>0</v>
      </c>
    </row>
    <row r="239" spans="1:31" ht="15.75">
      <c r="A239" s="79"/>
      <c r="B239" s="2" t="s">
        <v>77</v>
      </c>
      <c r="C239" s="37"/>
      <c r="D239" s="34"/>
      <c r="E239" s="35"/>
      <c r="F239" s="36"/>
      <c r="G239" s="37"/>
      <c r="H239" s="36"/>
      <c r="I239" s="37"/>
      <c r="J239" s="36"/>
      <c r="K239" s="37"/>
      <c r="L239" s="36"/>
      <c r="M239" s="37"/>
      <c r="N239" s="36"/>
      <c r="O239" s="37"/>
      <c r="P239" s="36"/>
      <c r="Q239" s="37"/>
      <c r="R239" s="36"/>
      <c r="S239" s="37"/>
      <c r="T239" s="36"/>
      <c r="U239" s="37"/>
      <c r="V239" s="36"/>
      <c r="W239" s="37"/>
      <c r="X239" s="36"/>
      <c r="Y239" s="37"/>
      <c r="Z239" s="36"/>
      <c r="AA239" s="38"/>
      <c r="AB239" s="8">
        <f t="shared" si="199"/>
        <v>0</v>
      </c>
      <c r="AC239" s="8">
        <f t="shared" si="200"/>
        <v>0</v>
      </c>
      <c r="AD239" s="8">
        <f t="shared" si="201"/>
        <v>0</v>
      </c>
      <c r="AE239" s="8">
        <f t="shared" si="202"/>
        <v>0</v>
      </c>
    </row>
    <row r="240" spans="1:31" ht="15.75">
      <c r="A240" s="79"/>
      <c r="B240" s="40" t="s">
        <v>43</v>
      </c>
      <c r="C240" s="24">
        <v>38150.17</v>
      </c>
      <c r="D240" s="41">
        <v>35</v>
      </c>
      <c r="E240" s="26">
        <v>1335.3</v>
      </c>
      <c r="F240" s="27">
        <f aca="true" t="shared" si="224" ref="F240:G244">D240-H240-J240-L240-N240-P240-R240-T240-V240-X240-Z240</f>
        <v>5</v>
      </c>
      <c r="G240" s="24">
        <f t="shared" si="224"/>
        <v>190.79999999999967</v>
      </c>
      <c r="H240" s="27">
        <f t="shared" si="203"/>
        <v>3</v>
      </c>
      <c r="I240" s="24">
        <f t="shared" si="204"/>
        <v>114.45</v>
      </c>
      <c r="J240" s="27">
        <f t="shared" si="205"/>
        <v>3</v>
      </c>
      <c r="K240" s="24">
        <f t="shared" si="206"/>
        <v>114.45</v>
      </c>
      <c r="L240" s="27">
        <f t="shared" si="207"/>
        <v>3</v>
      </c>
      <c r="M240" s="24">
        <f t="shared" si="208"/>
        <v>114.45</v>
      </c>
      <c r="N240" s="27">
        <f t="shared" si="209"/>
        <v>3</v>
      </c>
      <c r="O240" s="24">
        <f t="shared" si="210"/>
        <v>114.45</v>
      </c>
      <c r="P240" s="27">
        <f t="shared" si="211"/>
        <v>3</v>
      </c>
      <c r="Q240" s="24">
        <f t="shared" si="212"/>
        <v>114.45</v>
      </c>
      <c r="R240" s="27">
        <f t="shared" si="213"/>
        <v>3</v>
      </c>
      <c r="S240" s="24">
        <f t="shared" si="214"/>
        <v>114.45</v>
      </c>
      <c r="T240" s="27">
        <f t="shared" si="215"/>
        <v>3</v>
      </c>
      <c r="U240" s="24">
        <f t="shared" si="216"/>
        <v>114.45</v>
      </c>
      <c r="V240" s="27">
        <f t="shared" si="217"/>
        <v>3</v>
      </c>
      <c r="W240" s="24">
        <f t="shared" si="218"/>
        <v>114.45</v>
      </c>
      <c r="X240" s="27">
        <f t="shared" si="219"/>
        <v>3</v>
      </c>
      <c r="Y240" s="24">
        <f t="shared" si="220"/>
        <v>114.45</v>
      </c>
      <c r="Z240" s="27">
        <f t="shared" si="221"/>
        <v>3</v>
      </c>
      <c r="AA240" s="24">
        <f t="shared" si="222"/>
        <v>114.45</v>
      </c>
      <c r="AB240" s="8">
        <f t="shared" si="199"/>
        <v>35</v>
      </c>
      <c r="AC240" s="8">
        <f t="shared" si="200"/>
        <v>1335.3</v>
      </c>
      <c r="AD240" s="8">
        <f t="shared" si="201"/>
        <v>0</v>
      </c>
      <c r="AE240" s="8">
        <f t="shared" si="202"/>
        <v>0</v>
      </c>
    </row>
    <row r="241" spans="1:31" ht="30">
      <c r="A241" s="79"/>
      <c r="B241" s="5" t="s">
        <v>44</v>
      </c>
      <c r="C241" s="9">
        <v>39230.83</v>
      </c>
      <c r="D241" s="11">
        <v>17</v>
      </c>
      <c r="E241" s="23">
        <v>666.9</v>
      </c>
      <c r="F241" s="27">
        <f t="shared" si="224"/>
        <v>7</v>
      </c>
      <c r="G241" s="24">
        <f t="shared" si="224"/>
        <v>274.5999999999998</v>
      </c>
      <c r="H241" s="27">
        <f t="shared" si="203"/>
        <v>1</v>
      </c>
      <c r="I241" s="24">
        <f t="shared" si="204"/>
        <v>39.23</v>
      </c>
      <c r="J241" s="27">
        <f t="shared" si="205"/>
        <v>1</v>
      </c>
      <c r="K241" s="24">
        <f t="shared" si="206"/>
        <v>39.23</v>
      </c>
      <c r="L241" s="27">
        <f t="shared" si="207"/>
        <v>1</v>
      </c>
      <c r="M241" s="24">
        <f t="shared" si="208"/>
        <v>39.23</v>
      </c>
      <c r="N241" s="27">
        <f t="shared" si="209"/>
        <v>1</v>
      </c>
      <c r="O241" s="24">
        <f t="shared" si="210"/>
        <v>39.23</v>
      </c>
      <c r="P241" s="27">
        <f t="shared" si="211"/>
        <v>1</v>
      </c>
      <c r="Q241" s="24">
        <f t="shared" si="212"/>
        <v>39.23</v>
      </c>
      <c r="R241" s="27">
        <f t="shared" si="213"/>
        <v>1</v>
      </c>
      <c r="S241" s="24">
        <f t="shared" si="214"/>
        <v>39.23</v>
      </c>
      <c r="T241" s="27">
        <f t="shared" si="215"/>
        <v>1</v>
      </c>
      <c r="U241" s="24">
        <f t="shared" si="216"/>
        <v>39.23</v>
      </c>
      <c r="V241" s="27">
        <f t="shared" si="217"/>
        <v>1</v>
      </c>
      <c r="W241" s="24">
        <f t="shared" si="218"/>
        <v>39.23</v>
      </c>
      <c r="X241" s="27">
        <f t="shared" si="219"/>
        <v>1</v>
      </c>
      <c r="Y241" s="24">
        <f t="shared" si="220"/>
        <v>39.23</v>
      </c>
      <c r="Z241" s="27">
        <f t="shared" si="221"/>
        <v>1</v>
      </c>
      <c r="AA241" s="24">
        <f t="shared" si="222"/>
        <v>39.23</v>
      </c>
      <c r="AB241" s="8">
        <f t="shared" si="199"/>
        <v>17</v>
      </c>
      <c r="AC241" s="8">
        <f t="shared" si="200"/>
        <v>666.9</v>
      </c>
      <c r="AD241" s="8">
        <f t="shared" si="201"/>
        <v>0</v>
      </c>
      <c r="AE241" s="8">
        <f t="shared" si="202"/>
        <v>0</v>
      </c>
    </row>
    <row r="242" spans="1:31" ht="15.75">
      <c r="A242" s="79"/>
      <c r="B242" s="5" t="s">
        <v>47</v>
      </c>
      <c r="C242" s="9">
        <v>35194.1</v>
      </c>
      <c r="D242" s="11">
        <v>67</v>
      </c>
      <c r="E242" s="23">
        <v>2358</v>
      </c>
      <c r="F242" s="27">
        <f t="shared" si="224"/>
        <v>7</v>
      </c>
      <c r="G242" s="24">
        <f t="shared" si="224"/>
        <v>246.39999999999984</v>
      </c>
      <c r="H242" s="27">
        <f t="shared" si="203"/>
        <v>6</v>
      </c>
      <c r="I242" s="24">
        <f t="shared" si="204"/>
        <v>211.16</v>
      </c>
      <c r="J242" s="27">
        <f t="shared" si="205"/>
        <v>6</v>
      </c>
      <c r="K242" s="24">
        <f t="shared" si="206"/>
        <v>211.16</v>
      </c>
      <c r="L242" s="27">
        <f t="shared" si="207"/>
        <v>6</v>
      </c>
      <c r="M242" s="24">
        <f t="shared" si="208"/>
        <v>211.16</v>
      </c>
      <c r="N242" s="27">
        <f t="shared" si="209"/>
        <v>6</v>
      </c>
      <c r="O242" s="24">
        <f t="shared" si="210"/>
        <v>211.16</v>
      </c>
      <c r="P242" s="27">
        <f t="shared" si="211"/>
        <v>6</v>
      </c>
      <c r="Q242" s="24">
        <f t="shared" si="212"/>
        <v>211.16</v>
      </c>
      <c r="R242" s="27">
        <f t="shared" si="213"/>
        <v>6</v>
      </c>
      <c r="S242" s="24">
        <f t="shared" si="214"/>
        <v>211.16</v>
      </c>
      <c r="T242" s="27">
        <f t="shared" si="215"/>
        <v>6</v>
      </c>
      <c r="U242" s="24">
        <f t="shared" si="216"/>
        <v>211.16</v>
      </c>
      <c r="V242" s="27">
        <f t="shared" si="217"/>
        <v>6</v>
      </c>
      <c r="W242" s="24">
        <f t="shared" si="218"/>
        <v>211.16</v>
      </c>
      <c r="X242" s="27">
        <f t="shared" si="219"/>
        <v>6</v>
      </c>
      <c r="Y242" s="24">
        <f t="shared" si="220"/>
        <v>211.16</v>
      </c>
      <c r="Z242" s="27">
        <f t="shared" si="221"/>
        <v>6</v>
      </c>
      <c r="AA242" s="24">
        <f t="shared" si="222"/>
        <v>211.16</v>
      </c>
      <c r="AB242" s="8">
        <f t="shared" si="199"/>
        <v>67</v>
      </c>
      <c r="AC242" s="8">
        <f t="shared" si="200"/>
        <v>2358</v>
      </c>
      <c r="AD242" s="8">
        <f t="shared" si="201"/>
        <v>0</v>
      </c>
      <c r="AE242" s="8">
        <f t="shared" si="202"/>
        <v>0</v>
      </c>
    </row>
    <row r="243" spans="1:31" ht="15.75">
      <c r="A243" s="79"/>
      <c r="B243" s="5" t="s">
        <v>48</v>
      </c>
      <c r="C243" s="9">
        <v>36120.54</v>
      </c>
      <c r="D243" s="11">
        <v>34</v>
      </c>
      <c r="E243" s="23">
        <v>1228.1</v>
      </c>
      <c r="F243" s="27">
        <f t="shared" si="224"/>
        <v>4</v>
      </c>
      <c r="G243" s="24">
        <f t="shared" si="224"/>
        <v>144.4999999999999</v>
      </c>
      <c r="H243" s="27">
        <f t="shared" si="203"/>
        <v>3</v>
      </c>
      <c r="I243" s="24">
        <f t="shared" si="204"/>
        <v>108.36</v>
      </c>
      <c r="J243" s="27">
        <f t="shared" si="205"/>
        <v>3</v>
      </c>
      <c r="K243" s="24">
        <f t="shared" si="206"/>
        <v>108.36</v>
      </c>
      <c r="L243" s="27">
        <f t="shared" si="207"/>
        <v>3</v>
      </c>
      <c r="M243" s="24">
        <f t="shared" si="208"/>
        <v>108.36</v>
      </c>
      <c r="N243" s="27">
        <f t="shared" si="209"/>
        <v>3</v>
      </c>
      <c r="O243" s="24">
        <f t="shared" si="210"/>
        <v>108.36</v>
      </c>
      <c r="P243" s="27">
        <f t="shared" si="211"/>
        <v>3</v>
      </c>
      <c r="Q243" s="24">
        <f t="shared" si="212"/>
        <v>108.36</v>
      </c>
      <c r="R243" s="27">
        <f t="shared" si="213"/>
        <v>3</v>
      </c>
      <c r="S243" s="24">
        <f t="shared" si="214"/>
        <v>108.36</v>
      </c>
      <c r="T243" s="27">
        <f t="shared" si="215"/>
        <v>3</v>
      </c>
      <c r="U243" s="24">
        <f t="shared" si="216"/>
        <v>108.36</v>
      </c>
      <c r="V243" s="27">
        <f t="shared" si="217"/>
        <v>3</v>
      </c>
      <c r="W243" s="24">
        <f t="shared" si="218"/>
        <v>108.36</v>
      </c>
      <c r="X243" s="27">
        <f t="shared" si="219"/>
        <v>3</v>
      </c>
      <c r="Y243" s="24">
        <f t="shared" si="220"/>
        <v>108.36</v>
      </c>
      <c r="Z243" s="27">
        <f t="shared" si="221"/>
        <v>3</v>
      </c>
      <c r="AA243" s="24">
        <f t="shared" si="222"/>
        <v>108.36</v>
      </c>
      <c r="AB243" s="8">
        <f t="shared" si="199"/>
        <v>34</v>
      </c>
      <c r="AC243" s="8">
        <f t="shared" si="200"/>
        <v>1228.1</v>
      </c>
      <c r="AD243" s="8">
        <f t="shared" si="201"/>
        <v>0</v>
      </c>
      <c r="AE243" s="8">
        <f t="shared" si="202"/>
        <v>0</v>
      </c>
    </row>
    <row r="244" spans="1:31" ht="15.75">
      <c r="A244" s="79"/>
      <c r="B244" s="39" t="s">
        <v>49</v>
      </c>
      <c r="C244" s="31">
        <v>47760.2</v>
      </c>
      <c r="D244" s="32">
        <v>31</v>
      </c>
      <c r="E244" s="33">
        <v>1480.5</v>
      </c>
      <c r="F244" s="47">
        <f t="shared" si="224"/>
        <v>1</v>
      </c>
      <c r="G244" s="44">
        <f t="shared" si="224"/>
        <v>47.700000000000216</v>
      </c>
      <c r="H244" s="47">
        <f t="shared" si="203"/>
        <v>3</v>
      </c>
      <c r="I244" s="44">
        <f t="shared" si="204"/>
        <v>143.28</v>
      </c>
      <c r="J244" s="47">
        <f t="shared" si="205"/>
        <v>3</v>
      </c>
      <c r="K244" s="44">
        <f t="shared" si="206"/>
        <v>143.28</v>
      </c>
      <c r="L244" s="47">
        <f t="shared" si="207"/>
        <v>3</v>
      </c>
      <c r="M244" s="44">
        <f t="shared" si="208"/>
        <v>143.28</v>
      </c>
      <c r="N244" s="47">
        <f t="shared" si="209"/>
        <v>3</v>
      </c>
      <c r="O244" s="44">
        <f t="shared" si="210"/>
        <v>143.28</v>
      </c>
      <c r="P244" s="47">
        <f t="shared" si="211"/>
        <v>3</v>
      </c>
      <c r="Q244" s="44">
        <f t="shared" si="212"/>
        <v>143.28</v>
      </c>
      <c r="R244" s="47">
        <f t="shared" si="213"/>
        <v>3</v>
      </c>
      <c r="S244" s="44">
        <f t="shared" si="214"/>
        <v>143.28</v>
      </c>
      <c r="T244" s="47">
        <f t="shared" si="215"/>
        <v>3</v>
      </c>
      <c r="U244" s="44">
        <f t="shared" si="216"/>
        <v>143.28</v>
      </c>
      <c r="V244" s="47">
        <f t="shared" si="217"/>
        <v>3</v>
      </c>
      <c r="W244" s="44">
        <f t="shared" si="218"/>
        <v>143.28</v>
      </c>
      <c r="X244" s="47">
        <f t="shared" si="219"/>
        <v>3</v>
      </c>
      <c r="Y244" s="44">
        <f t="shared" si="220"/>
        <v>143.28</v>
      </c>
      <c r="Z244" s="47">
        <f t="shared" si="221"/>
        <v>3</v>
      </c>
      <c r="AA244" s="44">
        <f t="shared" si="222"/>
        <v>143.28</v>
      </c>
      <c r="AB244" s="8">
        <f t="shared" si="199"/>
        <v>31</v>
      </c>
      <c r="AC244" s="8">
        <f t="shared" si="200"/>
        <v>1480.5</v>
      </c>
      <c r="AD244" s="8">
        <f t="shared" si="201"/>
        <v>0</v>
      </c>
      <c r="AE244" s="8">
        <f t="shared" si="202"/>
        <v>0</v>
      </c>
    </row>
    <row r="245" spans="1:31" ht="22.5" customHeight="1">
      <c r="A245" s="79"/>
      <c r="B245" s="2" t="s">
        <v>78</v>
      </c>
      <c r="C245" s="37"/>
      <c r="D245" s="34"/>
      <c r="E245" s="35"/>
      <c r="F245" s="36"/>
      <c r="G245" s="37"/>
      <c r="H245" s="36"/>
      <c r="I245" s="37"/>
      <c r="J245" s="36"/>
      <c r="K245" s="37"/>
      <c r="L245" s="36"/>
      <c r="M245" s="37"/>
      <c r="N245" s="36"/>
      <c r="O245" s="37"/>
      <c r="P245" s="36"/>
      <c r="Q245" s="37"/>
      <c r="R245" s="36"/>
      <c r="S245" s="37"/>
      <c r="T245" s="36"/>
      <c r="U245" s="37"/>
      <c r="V245" s="36"/>
      <c r="W245" s="37"/>
      <c r="X245" s="36"/>
      <c r="Y245" s="37"/>
      <c r="Z245" s="36"/>
      <c r="AA245" s="38"/>
      <c r="AB245" s="8">
        <f t="shared" si="199"/>
        <v>0</v>
      </c>
      <c r="AC245" s="8">
        <f t="shared" si="200"/>
        <v>0</v>
      </c>
      <c r="AD245" s="8">
        <f t="shared" si="201"/>
        <v>0</v>
      </c>
      <c r="AE245" s="8">
        <f t="shared" si="202"/>
        <v>0</v>
      </c>
    </row>
    <row r="246" spans="1:31" ht="30">
      <c r="A246" s="79"/>
      <c r="B246" s="40" t="s">
        <v>50</v>
      </c>
      <c r="C246" s="24">
        <v>48000.15</v>
      </c>
      <c r="D246" s="56">
        <v>5</v>
      </c>
      <c r="E246" s="26">
        <v>240</v>
      </c>
      <c r="F246" s="27">
        <f aca="true" t="shared" si="225" ref="F246:F251">D246-H246-J246-L246-N246-P246-R246-T246-V246-X246-Z246</f>
        <v>0</v>
      </c>
      <c r="G246" s="24">
        <f aca="true" t="shared" si="226" ref="G246:G251">E246-I246-K246-M246-O246-Q246-S246-U246-W246-Y246-AA246</f>
        <v>0</v>
      </c>
      <c r="H246" s="27">
        <f t="shared" si="203"/>
        <v>0</v>
      </c>
      <c r="I246" s="24">
        <f t="shared" si="204"/>
        <v>0</v>
      </c>
      <c r="J246" s="27">
        <v>1</v>
      </c>
      <c r="K246" s="24">
        <f t="shared" si="206"/>
        <v>48</v>
      </c>
      <c r="L246" s="27">
        <v>1</v>
      </c>
      <c r="M246" s="24">
        <f t="shared" si="208"/>
        <v>48</v>
      </c>
      <c r="N246" s="27">
        <v>1</v>
      </c>
      <c r="O246" s="24">
        <f t="shared" si="210"/>
        <v>48</v>
      </c>
      <c r="P246" s="27">
        <v>1</v>
      </c>
      <c r="Q246" s="24">
        <f t="shared" si="212"/>
        <v>48</v>
      </c>
      <c r="R246" s="27">
        <f t="shared" si="213"/>
        <v>0</v>
      </c>
      <c r="S246" s="24">
        <f t="shared" si="214"/>
        <v>0</v>
      </c>
      <c r="T246" s="27">
        <v>1</v>
      </c>
      <c r="U246" s="24">
        <f t="shared" si="216"/>
        <v>48</v>
      </c>
      <c r="V246" s="27">
        <f t="shared" si="217"/>
        <v>0</v>
      </c>
      <c r="W246" s="24">
        <f t="shared" si="218"/>
        <v>0</v>
      </c>
      <c r="X246" s="27">
        <f t="shared" si="219"/>
        <v>0</v>
      </c>
      <c r="Y246" s="24">
        <f t="shared" si="220"/>
        <v>0</v>
      </c>
      <c r="Z246" s="27">
        <f t="shared" si="221"/>
        <v>0</v>
      </c>
      <c r="AA246" s="24">
        <f t="shared" si="222"/>
        <v>0</v>
      </c>
      <c r="AB246" s="8">
        <f t="shared" si="199"/>
        <v>5</v>
      </c>
      <c r="AC246" s="8">
        <f t="shared" si="200"/>
        <v>240</v>
      </c>
      <c r="AD246" s="8">
        <f t="shared" si="201"/>
        <v>0</v>
      </c>
      <c r="AE246" s="8">
        <f t="shared" si="202"/>
        <v>0</v>
      </c>
    </row>
    <row r="247" spans="1:31" ht="15.75">
      <c r="A247" s="79"/>
      <c r="B247" s="5" t="s">
        <v>51</v>
      </c>
      <c r="C247" s="9">
        <v>53240.37</v>
      </c>
      <c r="D247" s="11">
        <v>70</v>
      </c>
      <c r="E247" s="23">
        <v>3726.9</v>
      </c>
      <c r="F247" s="27">
        <f t="shared" si="225"/>
        <v>10</v>
      </c>
      <c r="G247" s="24">
        <f t="shared" si="226"/>
        <v>532.4999999999995</v>
      </c>
      <c r="H247" s="27">
        <f t="shared" si="203"/>
        <v>6</v>
      </c>
      <c r="I247" s="24">
        <f t="shared" si="204"/>
        <v>319.44</v>
      </c>
      <c r="J247" s="27">
        <f t="shared" si="205"/>
        <v>6</v>
      </c>
      <c r="K247" s="24">
        <f t="shared" si="206"/>
        <v>319.44</v>
      </c>
      <c r="L247" s="27">
        <f t="shared" si="207"/>
        <v>6</v>
      </c>
      <c r="M247" s="24">
        <f t="shared" si="208"/>
        <v>319.44</v>
      </c>
      <c r="N247" s="27">
        <f t="shared" si="209"/>
        <v>6</v>
      </c>
      <c r="O247" s="24">
        <f t="shared" si="210"/>
        <v>319.44</v>
      </c>
      <c r="P247" s="27">
        <f t="shared" si="211"/>
        <v>6</v>
      </c>
      <c r="Q247" s="24">
        <f t="shared" si="212"/>
        <v>319.44</v>
      </c>
      <c r="R247" s="27">
        <f t="shared" si="213"/>
        <v>6</v>
      </c>
      <c r="S247" s="24">
        <f t="shared" si="214"/>
        <v>319.44</v>
      </c>
      <c r="T247" s="27">
        <f t="shared" si="215"/>
        <v>6</v>
      </c>
      <c r="U247" s="24">
        <f t="shared" si="216"/>
        <v>319.44</v>
      </c>
      <c r="V247" s="27">
        <f t="shared" si="217"/>
        <v>6</v>
      </c>
      <c r="W247" s="24">
        <f t="shared" si="218"/>
        <v>319.44</v>
      </c>
      <c r="X247" s="27">
        <f t="shared" si="219"/>
        <v>6</v>
      </c>
      <c r="Y247" s="24">
        <f t="shared" si="220"/>
        <v>319.44</v>
      </c>
      <c r="Z247" s="27">
        <f t="shared" si="221"/>
        <v>6</v>
      </c>
      <c r="AA247" s="24">
        <f t="shared" si="222"/>
        <v>319.44</v>
      </c>
      <c r="AB247" s="8">
        <f t="shared" si="199"/>
        <v>70</v>
      </c>
      <c r="AC247" s="8">
        <f t="shared" si="200"/>
        <v>3726.9</v>
      </c>
      <c r="AD247" s="8">
        <f t="shared" si="201"/>
        <v>0</v>
      </c>
      <c r="AE247" s="8">
        <f t="shared" si="202"/>
        <v>0</v>
      </c>
    </row>
    <row r="248" spans="1:31" ht="105">
      <c r="A248" s="79"/>
      <c r="B248" s="5" t="s">
        <v>52</v>
      </c>
      <c r="C248" s="9">
        <v>143000.7</v>
      </c>
      <c r="D248" s="54">
        <v>8</v>
      </c>
      <c r="E248" s="23">
        <v>1144</v>
      </c>
      <c r="F248" s="27">
        <f t="shared" si="225"/>
        <v>0</v>
      </c>
      <c r="G248" s="24">
        <f t="shared" si="226"/>
        <v>0</v>
      </c>
      <c r="H248" s="27">
        <v>0</v>
      </c>
      <c r="I248" s="24">
        <f t="shared" si="204"/>
        <v>0</v>
      </c>
      <c r="J248" s="27">
        <v>0</v>
      </c>
      <c r="K248" s="24">
        <f t="shared" si="206"/>
        <v>0</v>
      </c>
      <c r="L248" s="27">
        <f t="shared" si="207"/>
        <v>1</v>
      </c>
      <c r="M248" s="24">
        <f t="shared" si="208"/>
        <v>143</v>
      </c>
      <c r="N248" s="27">
        <f t="shared" si="209"/>
        <v>1</v>
      </c>
      <c r="O248" s="24">
        <f t="shared" si="210"/>
        <v>143</v>
      </c>
      <c r="P248" s="27">
        <f t="shared" si="211"/>
        <v>1</v>
      </c>
      <c r="Q248" s="24">
        <f t="shared" si="212"/>
        <v>143</v>
      </c>
      <c r="R248" s="27">
        <f t="shared" si="213"/>
        <v>1</v>
      </c>
      <c r="S248" s="24">
        <f t="shared" si="214"/>
        <v>143</v>
      </c>
      <c r="T248" s="27">
        <f t="shared" si="215"/>
        <v>1</v>
      </c>
      <c r="U248" s="24">
        <f t="shared" si="216"/>
        <v>143</v>
      </c>
      <c r="V248" s="27">
        <f t="shared" si="217"/>
        <v>1</v>
      </c>
      <c r="W248" s="24">
        <f t="shared" si="218"/>
        <v>143</v>
      </c>
      <c r="X248" s="27">
        <f t="shared" si="219"/>
        <v>1</v>
      </c>
      <c r="Y248" s="24">
        <f t="shared" si="220"/>
        <v>143</v>
      </c>
      <c r="Z248" s="27">
        <f t="shared" si="221"/>
        <v>1</v>
      </c>
      <c r="AA248" s="24">
        <f t="shared" si="222"/>
        <v>143</v>
      </c>
      <c r="AB248" s="8">
        <f t="shared" si="199"/>
        <v>8</v>
      </c>
      <c r="AC248" s="8">
        <f t="shared" si="200"/>
        <v>1144</v>
      </c>
      <c r="AD248" s="8">
        <f t="shared" si="201"/>
        <v>0</v>
      </c>
      <c r="AE248" s="8">
        <f t="shared" si="202"/>
        <v>0</v>
      </c>
    </row>
    <row r="249" spans="1:31" ht="30">
      <c r="A249" s="79"/>
      <c r="B249" s="5" t="s">
        <v>53</v>
      </c>
      <c r="C249" s="9">
        <v>141130.35</v>
      </c>
      <c r="D249" s="54">
        <v>8</v>
      </c>
      <c r="E249" s="23">
        <v>1129.1</v>
      </c>
      <c r="F249" s="27">
        <f t="shared" si="225"/>
        <v>0</v>
      </c>
      <c r="G249" s="24">
        <f t="shared" si="226"/>
        <v>0</v>
      </c>
      <c r="H249" s="27">
        <v>0</v>
      </c>
      <c r="I249" s="24">
        <f t="shared" si="204"/>
        <v>0</v>
      </c>
      <c r="J249" s="27">
        <v>0</v>
      </c>
      <c r="K249" s="24">
        <f t="shared" si="206"/>
        <v>0</v>
      </c>
      <c r="L249" s="27">
        <f t="shared" si="207"/>
        <v>1</v>
      </c>
      <c r="M249" s="24">
        <v>141.14</v>
      </c>
      <c r="N249" s="27">
        <f t="shared" si="209"/>
        <v>1</v>
      </c>
      <c r="O249" s="24">
        <v>141.14</v>
      </c>
      <c r="P249" s="27">
        <f t="shared" si="211"/>
        <v>1</v>
      </c>
      <c r="Q249" s="24">
        <v>141.14</v>
      </c>
      <c r="R249" s="27">
        <f t="shared" si="213"/>
        <v>1</v>
      </c>
      <c r="S249" s="24">
        <v>141.14</v>
      </c>
      <c r="T249" s="27">
        <f t="shared" si="215"/>
        <v>1</v>
      </c>
      <c r="U249" s="24">
        <v>141.14</v>
      </c>
      <c r="V249" s="27">
        <f t="shared" si="217"/>
        <v>1</v>
      </c>
      <c r="W249" s="24">
        <v>141.14</v>
      </c>
      <c r="X249" s="27">
        <f t="shared" si="219"/>
        <v>1</v>
      </c>
      <c r="Y249" s="24">
        <f t="shared" si="220"/>
        <v>141.13</v>
      </c>
      <c r="Z249" s="27">
        <f t="shared" si="221"/>
        <v>1</v>
      </c>
      <c r="AA249" s="24">
        <f t="shared" si="222"/>
        <v>141.13</v>
      </c>
      <c r="AB249" s="8">
        <f t="shared" si="199"/>
        <v>8</v>
      </c>
      <c r="AC249" s="8">
        <f t="shared" si="200"/>
        <v>1129.1</v>
      </c>
      <c r="AD249" s="8">
        <f t="shared" si="201"/>
        <v>0</v>
      </c>
      <c r="AE249" s="8">
        <f t="shared" si="202"/>
        <v>0</v>
      </c>
    </row>
    <row r="250" spans="1:31" ht="45">
      <c r="A250" s="79"/>
      <c r="B250" s="5" t="s">
        <v>54</v>
      </c>
      <c r="C250" s="9">
        <v>134020.4</v>
      </c>
      <c r="D250" s="54">
        <v>2</v>
      </c>
      <c r="E250" s="23">
        <v>268.1</v>
      </c>
      <c r="F250" s="27">
        <f t="shared" si="225"/>
        <v>0</v>
      </c>
      <c r="G250" s="24">
        <f t="shared" si="226"/>
        <v>0</v>
      </c>
      <c r="H250" s="27">
        <f t="shared" si="203"/>
        <v>0</v>
      </c>
      <c r="I250" s="24">
        <f t="shared" si="204"/>
        <v>0</v>
      </c>
      <c r="J250" s="27">
        <v>1</v>
      </c>
      <c r="K250" s="24">
        <v>134.05</v>
      </c>
      <c r="L250" s="27">
        <f t="shared" si="207"/>
        <v>0</v>
      </c>
      <c r="M250" s="24">
        <f t="shared" si="208"/>
        <v>0</v>
      </c>
      <c r="N250" s="27">
        <f t="shared" si="209"/>
        <v>0</v>
      </c>
      <c r="O250" s="24">
        <f t="shared" si="210"/>
        <v>0</v>
      </c>
      <c r="P250" s="27">
        <f t="shared" si="211"/>
        <v>0</v>
      </c>
      <c r="Q250" s="24">
        <f t="shared" si="212"/>
        <v>0</v>
      </c>
      <c r="R250" s="27">
        <f t="shared" si="213"/>
        <v>0</v>
      </c>
      <c r="S250" s="24">
        <f t="shared" si="214"/>
        <v>0</v>
      </c>
      <c r="T250" s="27">
        <v>1</v>
      </c>
      <c r="U250" s="24">
        <v>134.05</v>
      </c>
      <c r="V250" s="27">
        <f t="shared" si="217"/>
        <v>0</v>
      </c>
      <c r="W250" s="24">
        <f t="shared" si="218"/>
        <v>0</v>
      </c>
      <c r="X250" s="27">
        <f t="shared" si="219"/>
        <v>0</v>
      </c>
      <c r="Y250" s="24">
        <f t="shared" si="220"/>
        <v>0</v>
      </c>
      <c r="Z250" s="27">
        <f t="shared" si="221"/>
        <v>0</v>
      </c>
      <c r="AA250" s="24">
        <f t="shared" si="222"/>
        <v>0</v>
      </c>
      <c r="AB250" s="8">
        <f t="shared" si="199"/>
        <v>2</v>
      </c>
      <c r="AC250" s="8">
        <f t="shared" si="200"/>
        <v>268.1</v>
      </c>
      <c r="AD250" s="8">
        <f t="shared" si="201"/>
        <v>0</v>
      </c>
      <c r="AE250" s="8">
        <f t="shared" si="202"/>
        <v>0</v>
      </c>
    </row>
    <row r="251" spans="1:31" ht="15.75">
      <c r="A251" s="79"/>
      <c r="B251" s="39" t="s">
        <v>55</v>
      </c>
      <c r="C251" s="31">
        <v>42178.5</v>
      </c>
      <c r="D251" s="32">
        <v>14</v>
      </c>
      <c r="E251" s="33">
        <v>590.5</v>
      </c>
      <c r="F251" s="47">
        <f t="shared" si="225"/>
        <v>4</v>
      </c>
      <c r="G251" s="44">
        <f t="shared" si="226"/>
        <v>168.7</v>
      </c>
      <c r="H251" s="47">
        <f t="shared" si="203"/>
        <v>1</v>
      </c>
      <c r="I251" s="44">
        <f t="shared" si="204"/>
        <v>42.18</v>
      </c>
      <c r="J251" s="47">
        <f t="shared" si="205"/>
        <v>1</v>
      </c>
      <c r="K251" s="44">
        <f t="shared" si="206"/>
        <v>42.18</v>
      </c>
      <c r="L251" s="47">
        <f t="shared" si="207"/>
        <v>1</v>
      </c>
      <c r="M251" s="44">
        <f t="shared" si="208"/>
        <v>42.18</v>
      </c>
      <c r="N251" s="47">
        <f t="shared" si="209"/>
        <v>1</v>
      </c>
      <c r="O251" s="44">
        <f t="shared" si="210"/>
        <v>42.18</v>
      </c>
      <c r="P251" s="47">
        <f t="shared" si="211"/>
        <v>1</v>
      </c>
      <c r="Q251" s="44">
        <f t="shared" si="212"/>
        <v>42.18</v>
      </c>
      <c r="R251" s="47">
        <f t="shared" si="213"/>
        <v>1</v>
      </c>
      <c r="S251" s="44">
        <f t="shared" si="214"/>
        <v>42.18</v>
      </c>
      <c r="T251" s="47">
        <f t="shared" si="215"/>
        <v>1</v>
      </c>
      <c r="U251" s="44">
        <f t="shared" si="216"/>
        <v>42.18</v>
      </c>
      <c r="V251" s="47">
        <f t="shared" si="217"/>
        <v>1</v>
      </c>
      <c r="W251" s="44">
        <f t="shared" si="218"/>
        <v>42.18</v>
      </c>
      <c r="X251" s="47">
        <f t="shared" si="219"/>
        <v>1</v>
      </c>
      <c r="Y251" s="44">
        <f t="shared" si="220"/>
        <v>42.18</v>
      </c>
      <c r="Z251" s="47">
        <f t="shared" si="221"/>
        <v>1</v>
      </c>
      <c r="AA251" s="44">
        <f t="shared" si="222"/>
        <v>42.18</v>
      </c>
      <c r="AB251" s="8">
        <f t="shared" si="199"/>
        <v>14</v>
      </c>
      <c r="AC251" s="8">
        <f t="shared" si="200"/>
        <v>590.5</v>
      </c>
      <c r="AD251" s="8">
        <f t="shared" si="201"/>
        <v>0</v>
      </c>
      <c r="AE251" s="8">
        <f t="shared" si="202"/>
        <v>0</v>
      </c>
    </row>
    <row r="252" spans="1:31" ht="15.75">
      <c r="A252" s="79"/>
      <c r="B252" s="2" t="s">
        <v>79</v>
      </c>
      <c r="C252" s="37"/>
      <c r="D252" s="34"/>
      <c r="E252" s="35"/>
      <c r="F252" s="36"/>
      <c r="G252" s="37"/>
      <c r="H252" s="36"/>
      <c r="I252" s="37"/>
      <c r="J252" s="36"/>
      <c r="K252" s="37"/>
      <c r="L252" s="36"/>
      <c r="M252" s="37"/>
      <c r="N252" s="36"/>
      <c r="O252" s="37"/>
      <c r="P252" s="36"/>
      <c r="Q252" s="37"/>
      <c r="R252" s="36"/>
      <c r="S252" s="37"/>
      <c r="T252" s="36"/>
      <c r="U252" s="37"/>
      <c r="V252" s="36"/>
      <c r="W252" s="37"/>
      <c r="X252" s="36"/>
      <c r="Y252" s="37"/>
      <c r="Z252" s="36"/>
      <c r="AA252" s="38"/>
      <c r="AB252" s="8">
        <f t="shared" si="199"/>
        <v>0</v>
      </c>
      <c r="AC252" s="8">
        <f t="shared" si="200"/>
        <v>0</v>
      </c>
      <c r="AD252" s="8">
        <f t="shared" si="201"/>
        <v>0</v>
      </c>
      <c r="AE252" s="8">
        <f t="shared" si="202"/>
        <v>0</v>
      </c>
    </row>
    <row r="253" spans="1:31" ht="15.75">
      <c r="A253" s="79"/>
      <c r="B253" s="39" t="s">
        <v>57</v>
      </c>
      <c r="C253" s="31">
        <v>20120.2</v>
      </c>
      <c r="D253" s="32">
        <v>60</v>
      </c>
      <c r="E253" s="33">
        <v>1207.3</v>
      </c>
      <c r="F253" s="47">
        <f>D253-H253-J253-L253-N253-P253-R253-T253-V253-X253-Z253</f>
        <v>10</v>
      </c>
      <c r="G253" s="44">
        <f>E253-I253-K253-M253-O253-Q253-S253-U253-W253-Y253-AA253</f>
        <v>201.29999999999987</v>
      </c>
      <c r="H253" s="47">
        <f t="shared" si="203"/>
        <v>5</v>
      </c>
      <c r="I253" s="44">
        <f t="shared" si="204"/>
        <v>100.6</v>
      </c>
      <c r="J253" s="47">
        <f t="shared" si="205"/>
        <v>5</v>
      </c>
      <c r="K253" s="44">
        <f t="shared" si="206"/>
        <v>100.6</v>
      </c>
      <c r="L253" s="47">
        <f t="shared" si="207"/>
        <v>5</v>
      </c>
      <c r="M253" s="44">
        <f t="shared" si="208"/>
        <v>100.6</v>
      </c>
      <c r="N253" s="47">
        <f t="shared" si="209"/>
        <v>5</v>
      </c>
      <c r="O253" s="44">
        <f t="shared" si="210"/>
        <v>100.6</v>
      </c>
      <c r="P253" s="47">
        <f t="shared" si="211"/>
        <v>5</v>
      </c>
      <c r="Q253" s="44">
        <f t="shared" si="212"/>
        <v>100.6</v>
      </c>
      <c r="R253" s="47">
        <f t="shared" si="213"/>
        <v>5</v>
      </c>
      <c r="S253" s="44">
        <f t="shared" si="214"/>
        <v>100.6</v>
      </c>
      <c r="T253" s="47">
        <f t="shared" si="215"/>
        <v>5</v>
      </c>
      <c r="U253" s="44">
        <f t="shared" si="216"/>
        <v>100.6</v>
      </c>
      <c r="V253" s="47">
        <f t="shared" si="217"/>
        <v>5</v>
      </c>
      <c r="W253" s="44">
        <f t="shared" si="218"/>
        <v>100.6</v>
      </c>
      <c r="X253" s="47">
        <f t="shared" si="219"/>
        <v>5</v>
      </c>
      <c r="Y253" s="44">
        <f t="shared" si="220"/>
        <v>100.6</v>
      </c>
      <c r="Z253" s="47">
        <f t="shared" si="221"/>
        <v>5</v>
      </c>
      <c r="AA253" s="44">
        <f t="shared" si="222"/>
        <v>100.6</v>
      </c>
      <c r="AB253" s="8">
        <f t="shared" si="199"/>
        <v>60</v>
      </c>
      <c r="AC253" s="8">
        <f t="shared" si="200"/>
        <v>1207.3</v>
      </c>
      <c r="AD253" s="8">
        <f t="shared" si="201"/>
        <v>0</v>
      </c>
      <c r="AE253" s="8">
        <f t="shared" si="202"/>
        <v>0</v>
      </c>
    </row>
    <row r="254" spans="1:31" ht="27.75" customHeight="1">
      <c r="A254" s="79"/>
      <c r="B254" s="2" t="s">
        <v>80</v>
      </c>
      <c r="C254" s="37"/>
      <c r="D254" s="34"/>
      <c r="E254" s="35"/>
      <c r="F254" s="36"/>
      <c r="G254" s="37"/>
      <c r="H254" s="36"/>
      <c r="I254" s="37"/>
      <c r="J254" s="36"/>
      <c r="K254" s="37"/>
      <c r="L254" s="36"/>
      <c r="M254" s="37"/>
      <c r="N254" s="36"/>
      <c r="O254" s="37"/>
      <c r="P254" s="36"/>
      <c r="Q254" s="37"/>
      <c r="R254" s="36"/>
      <c r="S254" s="37"/>
      <c r="T254" s="36"/>
      <c r="U254" s="37"/>
      <c r="V254" s="36"/>
      <c r="W254" s="37"/>
      <c r="X254" s="36"/>
      <c r="Y254" s="37"/>
      <c r="Z254" s="36"/>
      <c r="AA254" s="38"/>
      <c r="AB254" s="8">
        <f t="shared" si="199"/>
        <v>0</v>
      </c>
      <c r="AC254" s="8">
        <f t="shared" si="200"/>
        <v>0</v>
      </c>
      <c r="AD254" s="8">
        <f t="shared" si="201"/>
        <v>0</v>
      </c>
      <c r="AE254" s="8">
        <f t="shared" si="202"/>
        <v>0</v>
      </c>
    </row>
    <row r="255" spans="1:31" ht="60">
      <c r="A255" s="79"/>
      <c r="B255" s="42" t="s">
        <v>58</v>
      </c>
      <c r="C255" s="24">
        <v>39606.17</v>
      </c>
      <c r="D255" s="58">
        <v>3</v>
      </c>
      <c r="E255" s="26">
        <v>118.8</v>
      </c>
      <c r="F255" s="27">
        <f>D255-H255-J255-L255-N255-P255-R255-T255-V255-X255-Z255</f>
        <v>0</v>
      </c>
      <c r="G255" s="24">
        <v>0</v>
      </c>
      <c r="H255" s="27">
        <f t="shared" si="203"/>
        <v>0</v>
      </c>
      <c r="I255" s="24">
        <f t="shared" si="204"/>
        <v>0</v>
      </c>
      <c r="J255" s="27">
        <v>1</v>
      </c>
      <c r="K255" s="24">
        <v>39.6</v>
      </c>
      <c r="L255" s="27">
        <f t="shared" si="207"/>
        <v>0</v>
      </c>
      <c r="M255" s="24">
        <f t="shared" si="208"/>
        <v>0</v>
      </c>
      <c r="N255" s="27">
        <v>1</v>
      </c>
      <c r="O255" s="24">
        <v>39.6</v>
      </c>
      <c r="P255" s="27">
        <f t="shared" si="211"/>
        <v>0</v>
      </c>
      <c r="Q255" s="24">
        <f t="shared" si="212"/>
        <v>0</v>
      </c>
      <c r="R255" s="27">
        <v>1</v>
      </c>
      <c r="S255" s="24">
        <v>39.6</v>
      </c>
      <c r="T255" s="27">
        <f t="shared" si="215"/>
        <v>0</v>
      </c>
      <c r="U255" s="24">
        <f t="shared" si="216"/>
        <v>0</v>
      </c>
      <c r="V255" s="27">
        <f t="shared" si="217"/>
        <v>0</v>
      </c>
      <c r="W255" s="24">
        <f t="shared" si="218"/>
        <v>0</v>
      </c>
      <c r="X255" s="27">
        <f t="shared" si="219"/>
        <v>0</v>
      </c>
      <c r="Y255" s="24">
        <f t="shared" si="220"/>
        <v>0</v>
      </c>
      <c r="Z255" s="27">
        <f t="shared" si="221"/>
        <v>0</v>
      </c>
      <c r="AA255" s="24">
        <f t="shared" si="222"/>
        <v>0</v>
      </c>
      <c r="AB255" s="8">
        <f t="shared" si="199"/>
        <v>3</v>
      </c>
      <c r="AC255" s="8">
        <f t="shared" si="200"/>
        <v>118.80000000000001</v>
      </c>
      <c r="AD255" s="8">
        <f t="shared" si="201"/>
        <v>0</v>
      </c>
      <c r="AE255" s="8">
        <f t="shared" si="202"/>
        <v>0</v>
      </c>
    </row>
    <row r="256" spans="1:31" ht="32.25" customHeight="1">
      <c r="A256" s="79"/>
      <c r="B256" s="39" t="s">
        <v>59</v>
      </c>
      <c r="C256" s="31">
        <v>38029.4</v>
      </c>
      <c r="D256" s="55">
        <v>2</v>
      </c>
      <c r="E256" s="33">
        <v>76</v>
      </c>
      <c r="F256" s="47">
        <f>D256-H256-J256-L256-N256-P256-R256-T256-V256-X256-Z256</f>
        <v>0</v>
      </c>
      <c r="G256" s="44">
        <f>E256-I256-K256-M256-O256-Q256-S256-U256-W256-Y256-AA256</f>
        <v>0</v>
      </c>
      <c r="H256" s="47">
        <f t="shared" si="203"/>
        <v>0</v>
      </c>
      <c r="I256" s="44">
        <f t="shared" si="204"/>
        <v>0</v>
      </c>
      <c r="J256" s="47">
        <f t="shared" si="205"/>
        <v>0</v>
      </c>
      <c r="K256" s="44">
        <f t="shared" si="206"/>
        <v>0</v>
      </c>
      <c r="L256" s="47">
        <v>1</v>
      </c>
      <c r="M256" s="44">
        <v>38</v>
      </c>
      <c r="N256" s="47">
        <f t="shared" si="209"/>
        <v>0</v>
      </c>
      <c r="O256" s="44">
        <f t="shared" si="210"/>
        <v>0</v>
      </c>
      <c r="P256" s="47">
        <f t="shared" si="211"/>
        <v>0</v>
      </c>
      <c r="Q256" s="44">
        <f t="shared" si="212"/>
        <v>0</v>
      </c>
      <c r="R256" s="47">
        <f t="shared" si="213"/>
        <v>0</v>
      </c>
      <c r="S256" s="44">
        <f t="shared" si="214"/>
        <v>0</v>
      </c>
      <c r="T256" s="47">
        <f t="shared" si="215"/>
        <v>0</v>
      </c>
      <c r="U256" s="44">
        <f t="shared" si="216"/>
        <v>0</v>
      </c>
      <c r="V256" s="47">
        <v>1</v>
      </c>
      <c r="W256" s="44">
        <v>38</v>
      </c>
      <c r="X256" s="47">
        <f t="shared" si="219"/>
        <v>0</v>
      </c>
      <c r="Y256" s="44">
        <f t="shared" si="220"/>
        <v>0</v>
      </c>
      <c r="Z256" s="47">
        <f t="shared" si="221"/>
        <v>0</v>
      </c>
      <c r="AA256" s="44">
        <f t="shared" si="222"/>
        <v>0</v>
      </c>
      <c r="AB256" s="8">
        <f t="shared" si="199"/>
        <v>2</v>
      </c>
      <c r="AC256" s="8">
        <f t="shared" si="200"/>
        <v>76</v>
      </c>
      <c r="AD256" s="8">
        <f t="shared" si="201"/>
        <v>0</v>
      </c>
      <c r="AE256" s="8">
        <f t="shared" si="202"/>
        <v>0</v>
      </c>
    </row>
    <row r="257" spans="1:31" ht="28.5">
      <c r="A257" s="79"/>
      <c r="B257" s="3" t="s">
        <v>81</v>
      </c>
      <c r="C257" s="37"/>
      <c r="D257" s="34"/>
      <c r="E257" s="35"/>
      <c r="F257" s="36"/>
      <c r="G257" s="37"/>
      <c r="H257" s="36"/>
      <c r="I257" s="37"/>
      <c r="J257" s="36"/>
      <c r="K257" s="37"/>
      <c r="L257" s="36"/>
      <c r="M257" s="37"/>
      <c r="N257" s="36"/>
      <c r="O257" s="37"/>
      <c r="P257" s="36"/>
      <c r="Q257" s="37"/>
      <c r="R257" s="36"/>
      <c r="S257" s="37"/>
      <c r="T257" s="36"/>
      <c r="U257" s="37"/>
      <c r="V257" s="36"/>
      <c r="W257" s="37"/>
      <c r="X257" s="36"/>
      <c r="Y257" s="37"/>
      <c r="Z257" s="36"/>
      <c r="AA257" s="38"/>
      <c r="AB257" s="8">
        <f t="shared" si="199"/>
        <v>0</v>
      </c>
      <c r="AC257" s="8">
        <f t="shared" si="200"/>
        <v>0</v>
      </c>
      <c r="AD257" s="8">
        <f t="shared" si="201"/>
        <v>0</v>
      </c>
      <c r="AE257" s="8">
        <f t="shared" si="202"/>
        <v>0</v>
      </c>
    </row>
    <row r="258" spans="1:31" ht="15.75">
      <c r="A258" s="79"/>
      <c r="B258" s="43" t="s">
        <v>60</v>
      </c>
      <c r="C258" s="44">
        <v>25402.6</v>
      </c>
      <c r="D258" s="45">
        <v>100</v>
      </c>
      <c r="E258" s="46">
        <v>2540.3</v>
      </c>
      <c r="F258" s="47">
        <f>D258-H258-J258-L258-N258-P258-R258-T258-V258-X258-Z258</f>
        <v>20</v>
      </c>
      <c r="G258" s="44">
        <f>E258-I258-K258-M258-O258-Q258-S258-U258-W258-Y258-AA258</f>
        <v>508.10000000000036</v>
      </c>
      <c r="H258" s="47">
        <f t="shared" si="203"/>
        <v>8</v>
      </c>
      <c r="I258" s="44">
        <f t="shared" si="204"/>
        <v>203.22</v>
      </c>
      <c r="J258" s="47">
        <f t="shared" si="205"/>
        <v>8</v>
      </c>
      <c r="K258" s="44">
        <f t="shared" si="206"/>
        <v>203.22</v>
      </c>
      <c r="L258" s="47">
        <f t="shared" si="207"/>
        <v>8</v>
      </c>
      <c r="M258" s="44">
        <f t="shared" si="208"/>
        <v>203.22</v>
      </c>
      <c r="N258" s="47">
        <f t="shared" si="209"/>
        <v>8</v>
      </c>
      <c r="O258" s="44">
        <f t="shared" si="210"/>
        <v>203.22</v>
      </c>
      <c r="P258" s="47">
        <f t="shared" si="211"/>
        <v>8</v>
      </c>
      <c r="Q258" s="44">
        <f t="shared" si="212"/>
        <v>203.22</v>
      </c>
      <c r="R258" s="47">
        <f t="shared" si="213"/>
        <v>8</v>
      </c>
      <c r="S258" s="44">
        <f t="shared" si="214"/>
        <v>203.22</v>
      </c>
      <c r="T258" s="47">
        <f t="shared" si="215"/>
        <v>8</v>
      </c>
      <c r="U258" s="44">
        <f t="shared" si="216"/>
        <v>203.22</v>
      </c>
      <c r="V258" s="47">
        <f t="shared" si="217"/>
        <v>8</v>
      </c>
      <c r="W258" s="44">
        <f t="shared" si="218"/>
        <v>203.22</v>
      </c>
      <c r="X258" s="47">
        <f t="shared" si="219"/>
        <v>8</v>
      </c>
      <c r="Y258" s="44">
        <f t="shared" si="220"/>
        <v>203.22</v>
      </c>
      <c r="Z258" s="47">
        <f t="shared" si="221"/>
        <v>8</v>
      </c>
      <c r="AA258" s="44">
        <f t="shared" si="222"/>
        <v>203.22</v>
      </c>
      <c r="AB258" s="8">
        <f t="shared" si="199"/>
        <v>100</v>
      </c>
      <c r="AC258" s="8">
        <f t="shared" si="200"/>
        <v>2540.3</v>
      </c>
      <c r="AD258" s="8">
        <f t="shared" si="201"/>
        <v>0</v>
      </c>
      <c r="AE258" s="8">
        <f t="shared" si="202"/>
        <v>0</v>
      </c>
    </row>
    <row r="259" spans="1:256" s="51" customFormat="1" ht="40.5" customHeight="1">
      <c r="A259" s="89" t="s">
        <v>93</v>
      </c>
      <c r="B259" s="89"/>
      <c r="C259" s="50"/>
      <c r="D259" s="62">
        <f aca="true" t="shared" si="227" ref="D259:AA259">SUM(D261:D293)</f>
        <v>809</v>
      </c>
      <c r="E259" s="63">
        <f t="shared" si="227"/>
        <v>43453.79999999999</v>
      </c>
      <c r="F259" s="62">
        <f t="shared" si="227"/>
        <v>124</v>
      </c>
      <c r="G259" s="63">
        <f t="shared" si="227"/>
        <v>6174.600000000008</v>
      </c>
      <c r="H259" s="62">
        <f t="shared" si="227"/>
        <v>64</v>
      </c>
      <c r="I259" s="63">
        <f t="shared" si="227"/>
        <v>3344.7</v>
      </c>
      <c r="J259" s="62">
        <f t="shared" si="227"/>
        <v>72</v>
      </c>
      <c r="K259" s="63">
        <f t="shared" si="227"/>
        <v>4048.1</v>
      </c>
      <c r="L259" s="62">
        <f t="shared" si="227"/>
        <v>70</v>
      </c>
      <c r="M259" s="63">
        <f t="shared" si="227"/>
        <v>3911.61</v>
      </c>
      <c r="N259" s="62">
        <f t="shared" si="227"/>
        <v>68</v>
      </c>
      <c r="O259" s="63">
        <f t="shared" si="227"/>
        <v>3681.5899999999997</v>
      </c>
      <c r="P259" s="62">
        <f t="shared" si="227"/>
        <v>68</v>
      </c>
      <c r="Q259" s="63">
        <f t="shared" si="227"/>
        <v>3586.8900000000003</v>
      </c>
      <c r="R259" s="62">
        <f t="shared" si="227"/>
        <v>69</v>
      </c>
      <c r="S259" s="63">
        <f t="shared" si="227"/>
        <v>3728.51</v>
      </c>
      <c r="T259" s="62">
        <f t="shared" si="227"/>
        <v>69</v>
      </c>
      <c r="U259" s="63">
        <f t="shared" si="227"/>
        <v>3781.6</v>
      </c>
      <c r="V259" s="62">
        <f t="shared" si="227"/>
        <v>69</v>
      </c>
      <c r="W259" s="63">
        <f t="shared" si="227"/>
        <v>3833</v>
      </c>
      <c r="X259" s="62">
        <f t="shared" si="227"/>
        <v>68</v>
      </c>
      <c r="Y259" s="63">
        <f t="shared" si="227"/>
        <v>3681.6</v>
      </c>
      <c r="Z259" s="62">
        <f t="shared" si="227"/>
        <v>68</v>
      </c>
      <c r="AA259" s="63">
        <f t="shared" si="227"/>
        <v>3681.6</v>
      </c>
      <c r="AB259" s="8">
        <f>F259+H259+J259+L259+N259+P259+R259+T259+V259+X259+Z259</f>
        <v>809</v>
      </c>
      <c r="AC259" s="8">
        <f>SUM(AC260:AC293)</f>
        <v>43453.79999999999</v>
      </c>
      <c r="AD259" s="8">
        <f>AB259-D259</f>
        <v>0</v>
      </c>
      <c r="AE259" s="8">
        <f>AC259-E259</f>
        <v>0</v>
      </c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31" ht="29.25">
      <c r="A260" s="79"/>
      <c r="B260" s="2" t="s">
        <v>74</v>
      </c>
      <c r="C260" s="2"/>
      <c r="D260" s="28"/>
      <c r="E260" s="28"/>
      <c r="F260" s="28"/>
      <c r="G260" s="28"/>
      <c r="H260" s="29"/>
      <c r="I260" s="28"/>
      <c r="J260" s="29"/>
      <c r="K260" s="28"/>
      <c r="L260" s="29"/>
      <c r="M260" s="28"/>
      <c r="N260" s="29"/>
      <c r="O260" s="28"/>
      <c r="P260" s="29"/>
      <c r="Q260" s="28"/>
      <c r="R260" s="29"/>
      <c r="S260" s="28"/>
      <c r="T260" s="29"/>
      <c r="U260" s="28"/>
      <c r="V260" s="29"/>
      <c r="W260" s="28"/>
      <c r="X260" s="29"/>
      <c r="Y260" s="28"/>
      <c r="Z260" s="29"/>
      <c r="AA260" s="30"/>
      <c r="AB260" s="8">
        <f>F260+H260+J260+L260+N260+P260+R260+T260+V260+X260+Z260</f>
        <v>0</v>
      </c>
      <c r="AC260" s="8">
        <f>G260+I260+K260+M260+O260+Q260+S260+U260+W260+Y260+AA260</f>
        <v>0</v>
      </c>
      <c r="AD260" s="8">
        <f>AB260-D260</f>
        <v>0</v>
      </c>
      <c r="AE260" s="8">
        <f>AC260-E260</f>
        <v>0</v>
      </c>
    </row>
    <row r="261" spans="1:31" ht="15.75">
      <c r="A261" s="79"/>
      <c r="B261" s="5" t="s">
        <v>19</v>
      </c>
      <c r="C261" s="24">
        <v>59902.240000000005</v>
      </c>
      <c r="D261" s="25">
        <v>1</v>
      </c>
      <c r="E261" s="26">
        <v>59.9</v>
      </c>
      <c r="F261" s="27">
        <f aca="true" t="shared" si="228" ref="F261:G263">D261-H261-J261-L261-N261-P261-R261-T261-V261-X261-Z261</f>
        <v>0</v>
      </c>
      <c r="G261" s="24">
        <f t="shared" si="228"/>
        <v>0</v>
      </c>
      <c r="H261" s="27">
        <f>ROUND($D261/12,0)</f>
        <v>0</v>
      </c>
      <c r="I261" s="24">
        <f>ROUND(H261*$C261/1000,2)</f>
        <v>0</v>
      </c>
      <c r="J261" s="27">
        <v>1</v>
      </c>
      <c r="K261" s="24">
        <f>ROUND(J261*$C261/1000,2)</f>
        <v>59.9</v>
      </c>
      <c r="L261" s="27">
        <f>ROUND($D261/12,0)</f>
        <v>0</v>
      </c>
      <c r="M261" s="24">
        <f>ROUND(L261*$C261/1000,2)</f>
        <v>0</v>
      </c>
      <c r="N261" s="27">
        <f>ROUND($D261/12,0)</f>
        <v>0</v>
      </c>
      <c r="O261" s="24">
        <f>ROUND(N261*$C261/1000,2)</f>
        <v>0</v>
      </c>
      <c r="P261" s="27">
        <f>ROUND($D261/12,0)</f>
        <v>0</v>
      </c>
      <c r="Q261" s="24">
        <f>ROUND(P261*$C261/1000,2)</f>
        <v>0</v>
      </c>
      <c r="R261" s="27">
        <f>ROUND($D261/12,0)</f>
        <v>0</v>
      </c>
      <c r="S261" s="24">
        <f>ROUND(R261*$C261/1000,2)</f>
        <v>0</v>
      </c>
      <c r="T261" s="27">
        <f>ROUND($D261/12,0)</f>
        <v>0</v>
      </c>
      <c r="U261" s="24">
        <f>ROUND(T261*$C261/1000,2)</f>
        <v>0</v>
      </c>
      <c r="V261" s="27">
        <f>ROUND($D261/12,0)</f>
        <v>0</v>
      </c>
      <c r="W261" s="24">
        <f>ROUND(V261*$C261/1000,2)</f>
        <v>0</v>
      </c>
      <c r="X261" s="27">
        <f>ROUND($D261/12,0)</f>
        <v>0</v>
      </c>
      <c r="Y261" s="24">
        <f>ROUND(X261*$C261/1000,2)</f>
        <v>0</v>
      </c>
      <c r="Z261" s="27">
        <f>ROUND($D261/12,0)</f>
        <v>0</v>
      </c>
      <c r="AA261" s="24">
        <f>ROUND(Z261*$C261/1000,2)</f>
        <v>0</v>
      </c>
      <c r="AB261" s="8">
        <f aca="true" t="shared" si="229" ref="AB261:AB293">F261+H261+J261+L261+N261+P261+R261+T261+V261+X261+Z261</f>
        <v>1</v>
      </c>
      <c r="AC261" s="8">
        <f aca="true" t="shared" si="230" ref="AC261:AC293">G261+I261+K261+M261+O261+Q261+S261+U261+W261+Y261+AA261</f>
        <v>59.9</v>
      </c>
      <c r="AD261" s="8">
        <f aca="true" t="shared" si="231" ref="AD261:AD293">AB261-D261</f>
        <v>0</v>
      </c>
      <c r="AE261" s="8">
        <f aca="true" t="shared" si="232" ref="AE261:AE293">AC261-E261</f>
        <v>0</v>
      </c>
    </row>
    <row r="262" spans="1:31" ht="30">
      <c r="A262" s="79"/>
      <c r="B262" s="5" t="s">
        <v>20</v>
      </c>
      <c r="C262" s="9">
        <v>112386.8</v>
      </c>
      <c r="D262" s="12">
        <v>14</v>
      </c>
      <c r="E262" s="23">
        <v>1573.5</v>
      </c>
      <c r="F262" s="27">
        <f t="shared" si="228"/>
        <v>4</v>
      </c>
      <c r="G262" s="24">
        <f t="shared" si="228"/>
        <v>449.5999999999997</v>
      </c>
      <c r="H262" s="27">
        <f aca="true" t="shared" si="233" ref="H262:H293">ROUND($D262/12,0)</f>
        <v>1</v>
      </c>
      <c r="I262" s="24">
        <f aca="true" t="shared" si="234" ref="I262:I293">ROUND(H262*$C262/1000,2)</f>
        <v>112.39</v>
      </c>
      <c r="J262" s="27">
        <f aca="true" t="shared" si="235" ref="J262:J293">ROUND($D262/12,0)</f>
        <v>1</v>
      </c>
      <c r="K262" s="24">
        <f aca="true" t="shared" si="236" ref="K262:K293">ROUND(J262*$C262/1000,2)</f>
        <v>112.39</v>
      </c>
      <c r="L262" s="27">
        <f aca="true" t="shared" si="237" ref="L262:L292">ROUND($D262/12,0)</f>
        <v>1</v>
      </c>
      <c r="M262" s="24">
        <f aca="true" t="shared" si="238" ref="M262:M293">ROUND(L262*$C262/1000,2)</f>
        <v>112.39</v>
      </c>
      <c r="N262" s="27">
        <f aca="true" t="shared" si="239" ref="N262:N293">ROUND($D262/12,0)</f>
        <v>1</v>
      </c>
      <c r="O262" s="24">
        <f aca="true" t="shared" si="240" ref="O262:O293">ROUND(N262*$C262/1000,2)</f>
        <v>112.39</v>
      </c>
      <c r="P262" s="27">
        <f aca="true" t="shared" si="241" ref="P262:P293">ROUND($D262/12,0)</f>
        <v>1</v>
      </c>
      <c r="Q262" s="24">
        <f aca="true" t="shared" si="242" ref="Q262:Q293">ROUND(P262*$C262/1000,2)</f>
        <v>112.39</v>
      </c>
      <c r="R262" s="27">
        <f aca="true" t="shared" si="243" ref="R262:R293">ROUND($D262/12,0)</f>
        <v>1</v>
      </c>
      <c r="S262" s="24">
        <f aca="true" t="shared" si="244" ref="S262:S293">ROUND(R262*$C262/1000,2)</f>
        <v>112.39</v>
      </c>
      <c r="T262" s="27">
        <f aca="true" t="shared" si="245" ref="T262:T292">ROUND($D262/12,0)</f>
        <v>1</v>
      </c>
      <c r="U262" s="24">
        <f aca="true" t="shared" si="246" ref="U262:U293">ROUND(T262*$C262/1000,2)</f>
        <v>112.39</v>
      </c>
      <c r="V262" s="27">
        <f aca="true" t="shared" si="247" ref="V262:V293">ROUND($D262/12,0)</f>
        <v>1</v>
      </c>
      <c r="W262" s="24">
        <f aca="true" t="shared" si="248" ref="W262:W293">ROUND(V262*$C262/1000,2)</f>
        <v>112.39</v>
      </c>
      <c r="X262" s="27">
        <f aca="true" t="shared" si="249" ref="X262:X293">ROUND($D262/12,0)</f>
        <v>1</v>
      </c>
      <c r="Y262" s="24">
        <f aca="true" t="shared" si="250" ref="Y262:Y293">ROUND(X262*$C262/1000,2)</f>
        <v>112.39</v>
      </c>
      <c r="Z262" s="27">
        <f aca="true" t="shared" si="251" ref="Z262:Z293">ROUND($D262/12,0)</f>
        <v>1</v>
      </c>
      <c r="AA262" s="24">
        <f aca="true" t="shared" si="252" ref="AA262:AA293">ROUND(Z262*$C262/1000,2)</f>
        <v>112.39</v>
      </c>
      <c r="AB262" s="8">
        <f t="shared" si="229"/>
        <v>14</v>
      </c>
      <c r="AC262" s="8">
        <f t="shared" si="230"/>
        <v>1573.5</v>
      </c>
      <c r="AD262" s="8">
        <f t="shared" si="231"/>
        <v>0</v>
      </c>
      <c r="AE262" s="8">
        <f t="shared" si="232"/>
        <v>0</v>
      </c>
    </row>
    <row r="263" spans="1:31" ht="15.75">
      <c r="A263" s="79"/>
      <c r="B263" s="39" t="s">
        <v>21</v>
      </c>
      <c r="C263" s="31">
        <v>129163.44</v>
      </c>
      <c r="D263" s="48">
        <v>90</v>
      </c>
      <c r="E263" s="33">
        <v>11624.7</v>
      </c>
      <c r="F263" s="47">
        <f t="shared" si="228"/>
        <v>10</v>
      </c>
      <c r="G263" s="44">
        <f t="shared" si="228"/>
        <v>1291.6000000000045</v>
      </c>
      <c r="H263" s="47">
        <f t="shared" si="233"/>
        <v>8</v>
      </c>
      <c r="I263" s="44">
        <f t="shared" si="234"/>
        <v>1033.31</v>
      </c>
      <c r="J263" s="47">
        <f t="shared" si="235"/>
        <v>8</v>
      </c>
      <c r="K263" s="44">
        <f t="shared" si="236"/>
        <v>1033.31</v>
      </c>
      <c r="L263" s="47">
        <f t="shared" si="237"/>
        <v>8</v>
      </c>
      <c r="M263" s="44">
        <f t="shared" si="238"/>
        <v>1033.31</v>
      </c>
      <c r="N263" s="47">
        <f t="shared" si="239"/>
        <v>8</v>
      </c>
      <c r="O263" s="44">
        <f t="shared" si="240"/>
        <v>1033.31</v>
      </c>
      <c r="P263" s="47">
        <f t="shared" si="241"/>
        <v>8</v>
      </c>
      <c r="Q263" s="44">
        <f t="shared" si="242"/>
        <v>1033.31</v>
      </c>
      <c r="R263" s="47">
        <f t="shared" si="243"/>
        <v>8</v>
      </c>
      <c r="S263" s="44">
        <f t="shared" si="244"/>
        <v>1033.31</v>
      </c>
      <c r="T263" s="47">
        <f t="shared" si="245"/>
        <v>8</v>
      </c>
      <c r="U263" s="44">
        <f t="shared" si="246"/>
        <v>1033.31</v>
      </c>
      <c r="V263" s="47">
        <f t="shared" si="247"/>
        <v>8</v>
      </c>
      <c r="W263" s="44">
        <f t="shared" si="248"/>
        <v>1033.31</v>
      </c>
      <c r="X263" s="47">
        <f t="shared" si="249"/>
        <v>8</v>
      </c>
      <c r="Y263" s="44">
        <f t="shared" si="250"/>
        <v>1033.31</v>
      </c>
      <c r="Z263" s="47">
        <f t="shared" si="251"/>
        <v>8</v>
      </c>
      <c r="AA263" s="44">
        <f t="shared" si="252"/>
        <v>1033.31</v>
      </c>
      <c r="AB263" s="8">
        <f t="shared" si="229"/>
        <v>90</v>
      </c>
      <c r="AC263" s="8">
        <f t="shared" si="230"/>
        <v>11624.7</v>
      </c>
      <c r="AD263" s="8">
        <f t="shared" si="231"/>
        <v>0</v>
      </c>
      <c r="AE263" s="8">
        <f t="shared" si="232"/>
        <v>0</v>
      </c>
    </row>
    <row r="264" spans="1:31" ht="22.5" customHeight="1">
      <c r="A264" s="79"/>
      <c r="B264" s="2" t="s">
        <v>76</v>
      </c>
      <c r="C264" s="37"/>
      <c r="D264" s="34"/>
      <c r="E264" s="35"/>
      <c r="F264" s="36"/>
      <c r="G264" s="37"/>
      <c r="H264" s="36"/>
      <c r="I264" s="37"/>
      <c r="J264" s="36"/>
      <c r="K264" s="37"/>
      <c r="L264" s="36"/>
      <c r="M264" s="37"/>
      <c r="N264" s="36"/>
      <c r="O264" s="37"/>
      <c r="P264" s="36"/>
      <c r="Q264" s="37"/>
      <c r="R264" s="36"/>
      <c r="S264" s="37"/>
      <c r="T264" s="36"/>
      <c r="U264" s="37"/>
      <c r="V264" s="36"/>
      <c r="W264" s="37"/>
      <c r="X264" s="36"/>
      <c r="Y264" s="37"/>
      <c r="Z264" s="36"/>
      <c r="AA264" s="38"/>
      <c r="AB264" s="8">
        <f t="shared" si="229"/>
        <v>0</v>
      </c>
      <c r="AC264" s="8">
        <f t="shared" si="230"/>
        <v>0</v>
      </c>
      <c r="AD264" s="8">
        <f t="shared" si="231"/>
        <v>0</v>
      </c>
      <c r="AE264" s="8">
        <f t="shared" si="232"/>
        <v>0</v>
      </c>
    </row>
    <row r="265" spans="1:31" ht="15.75">
      <c r="A265" s="79"/>
      <c r="B265" s="40" t="s">
        <v>40</v>
      </c>
      <c r="C265" s="24">
        <v>30240.15</v>
      </c>
      <c r="D265" s="25">
        <v>116</v>
      </c>
      <c r="E265" s="26">
        <v>3507.7999999999997</v>
      </c>
      <c r="F265" s="27">
        <f aca="true" t="shared" si="253" ref="F265:G267">D265-H265-J265-L265-N265-P265-R265-T265-V265-X265-Z265</f>
        <v>16</v>
      </c>
      <c r="G265" s="24">
        <f t="shared" si="253"/>
        <v>483.79999999999905</v>
      </c>
      <c r="H265" s="27">
        <f t="shared" si="233"/>
        <v>10</v>
      </c>
      <c r="I265" s="24">
        <f t="shared" si="234"/>
        <v>302.4</v>
      </c>
      <c r="J265" s="27">
        <f t="shared" si="235"/>
        <v>10</v>
      </c>
      <c r="K265" s="24">
        <f t="shared" si="236"/>
        <v>302.4</v>
      </c>
      <c r="L265" s="27">
        <f t="shared" si="237"/>
        <v>10</v>
      </c>
      <c r="M265" s="24">
        <f t="shared" si="238"/>
        <v>302.4</v>
      </c>
      <c r="N265" s="27">
        <f t="shared" si="239"/>
        <v>10</v>
      </c>
      <c r="O265" s="24">
        <f t="shared" si="240"/>
        <v>302.4</v>
      </c>
      <c r="P265" s="27">
        <f t="shared" si="241"/>
        <v>10</v>
      </c>
      <c r="Q265" s="24">
        <f t="shared" si="242"/>
        <v>302.4</v>
      </c>
      <c r="R265" s="27">
        <f t="shared" si="243"/>
        <v>10</v>
      </c>
      <c r="S265" s="24">
        <f t="shared" si="244"/>
        <v>302.4</v>
      </c>
      <c r="T265" s="27">
        <f t="shared" si="245"/>
        <v>10</v>
      </c>
      <c r="U265" s="24">
        <f t="shared" si="246"/>
        <v>302.4</v>
      </c>
      <c r="V265" s="27">
        <f t="shared" si="247"/>
        <v>10</v>
      </c>
      <c r="W265" s="24">
        <f t="shared" si="248"/>
        <v>302.4</v>
      </c>
      <c r="X265" s="27">
        <f t="shared" si="249"/>
        <v>10</v>
      </c>
      <c r="Y265" s="24">
        <f t="shared" si="250"/>
        <v>302.4</v>
      </c>
      <c r="Z265" s="27">
        <f t="shared" si="251"/>
        <v>10</v>
      </c>
      <c r="AA265" s="24">
        <f t="shared" si="252"/>
        <v>302.4</v>
      </c>
      <c r="AB265" s="8">
        <f t="shared" si="229"/>
        <v>116</v>
      </c>
      <c r="AC265" s="8">
        <f t="shared" si="230"/>
        <v>3507.7999999999997</v>
      </c>
      <c r="AD265" s="8">
        <f t="shared" si="231"/>
        <v>0</v>
      </c>
      <c r="AE265" s="8">
        <f t="shared" si="232"/>
        <v>0</v>
      </c>
    </row>
    <row r="266" spans="1:31" ht="15.75">
      <c r="A266" s="79"/>
      <c r="B266" s="5" t="s">
        <v>41</v>
      </c>
      <c r="C266" s="9">
        <v>22150.1</v>
      </c>
      <c r="D266" s="11">
        <v>9</v>
      </c>
      <c r="E266" s="23">
        <v>199.39999999999998</v>
      </c>
      <c r="F266" s="27">
        <f t="shared" si="253"/>
        <v>0</v>
      </c>
      <c r="G266" s="24">
        <f t="shared" si="253"/>
        <v>0</v>
      </c>
      <c r="H266" s="27">
        <v>0</v>
      </c>
      <c r="I266" s="24">
        <f t="shared" si="234"/>
        <v>0</v>
      </c>
      <c r="J266" s="27">
        <f t="shared" si="235"/>
        <v>1</v>
      </c>
      <c r="K266" s="24">
        <v>22.16</v>
      </c>
      <c r="L266" s="27">
        <f t="shared" si="237"/>
        <v>1</v>
      </c>
      <c r="M266" s="24">
        <v>22.16</v>
      </c>
      <c r="N266" s="27">
        <f t="shared" si="239"/>
        <v>1</v>
      </c>
      <c r="O266" s="24">
        <v>22.16</v>
      </c>
      <c r="P266" s="27">
        <f t="shared" si="241"/>
        <v>1</v>
      </c>
      <c r="Q266" s="24">
        <v>22.16</v>
      </c>
      <c r="R266" s="27">
        <f t="shared" si="243"/>
        <v>1</v>
      </c>
      <c r="S266" s="24">
        <v>22.16</v>
      </c>
      <c r="T266" s="27">
        <f t="shared" si="245"/>
        <v>1</v>
      </c>
      <c r="U266" s="24">
        <f t="shared" si="246"/>
        <v>22.15</v>
      </c>
      <c r="V266" s="27">
        <f t="shared" si="247"/>
        <v>1</v>
      </c>
      <c r="W266" s="24">
        <f t="shared" si="248"/>
        <v>22.15</v>
      </c>
      <c r="X266" s="27">
        <f t="shared" si="249"/>
        <v>1</v>
      </c>
      <c r="Y266" s="24">
        <f t="shared" si="250"/>
        <v>22.15</v>
      </c>
      <c r="Z266" s="27">
        <f t="shared" si="251"/>
        <v>1</v>
      </c>
      <c r="AA266" s="24">
        <f t="shared" si="252"/>
        <v>22.15</v>
      </c>
      <c r="AB266" s="8">
        <f t="shared" si="229"/>
        <v>9</v>
      </c>
      <c r="AC266" s="8">
        <f t="shared" si="230"/>
        <v>199.4</v>
      </c>
      <c r="AD266" s="8">
        <f t="shared" si="231"/>
        <v>0</v>
      </c>
      <c r="AE266" s="8">
        <f t="shared" si="232"/>
        <v>0</v>
      </c>
    </row>
    <row r="267" spans="1:31" ht="15.75">
      <c r="A267" s="79"/>
      <c r="B267" s="39" t="s">
        <v>42</v>
      </c>
      <c r="C267" s="31">
        <v>32204.2</v>
      </c>
      <c r="D267" s="32">
        <v>14</v>
      </c>
      <c r="E267" s="33">
        <v>450.9</v>
      </c>
      <c r="F267" s="47">
        <f t="shared" si="253"/>
        <v>4</v>
      </c>
      <c r="G267" s="44">
        <f t="shared" si="253"/>
        <v>128.9000000000001</v>
      </c>
      <c r="H267" s="47">
        <f t="shared" si="233"/>
        <v>1</v>
      </c>
      <c r="I267" s="44">
        <f t="shared" si="234"/>
        <v>32.2</v>
      </c>
      <c r="J267" s="47">
        <f t="shared" si="235"/>
        <v>1</v>
      </c>
      <c r="K267" s="44">
        <f t="shared" si="236"/>
        <v>32.2</v>
      </c>
      <c r="L267" s="47">
        <f t="shared" si="237"/>
        <v>1</v>
      </c>
      <c r="M267" s="44">
        <f t="shared" si="238"/>
        <v>32.2</v>
      </c>
      <c r="N267" s="47">
        <f t="shared" si="239"/>
        <v>1</v>
      </c>
      <c r="O267" s="44">
        <f t="shared" si="240"/>
        <v>32.2</v>
      </c>
      <c r="P267" s="47">
        <f t="shared" si="241"/>
        <v>1</v>
      </c>
      <c r="Q267" s="44">
        <f t="shared" si="242"/>
        <v>32.2</v>
      </c>
      <c r="R267" s="47">
        <f t="shared" si="243"/>
        <v>1</v>
      </c>
      <c r="S267" s="44">
        <f t="shared" si="244"/>
        <v>32.2</v>
      </c>
      <c r="T267" s="47">
        <f t="shared" si="245"/>
        <v>1</v>
      </c>
      <c r="U267" s="44">
        <f t="shared" si="246"/>
        <v>32.2</v>
      </c>
      <c r="V267" s="47">
        <f t="shared" si="247"/>
        <v>1</v>
      </c>
      <c r="W267" s="44">
        <f t="shared" si="248"/>
        <v>32.2</v>
      </c>
      <c r="X267" s="47">
        <f t="shared" si="249"/>
        <v>1</v>
      </c>
      <c r="Y267" s="44">
        <f t="shared" si="250"/>
        <v>32.2</v>
      </c>
      <c r="Z267" s="47">
        <f t="shared" si="251"/>
        <v>1</v>
      </c>
      <c r="AA267" s="44">
        <f t="shared" si="252"/>
        <v>32.2</v>
      </c>
      <c r="AB267" s="8">
        <f t="shared" si="229"/>
        <v>14</v>
      </c>
      <c r="AC267" s="8">
        <f t="shared" si="230"/>
        <v>450.9</v>
      </c>
      <c r="AD267" s="8">
        <f t="shared" si="231"/>
        <v>0</v>
      </c>
      <c r="AE267" s="8">
        <f t="shared" si="232"/>
        <v>0</v>
      </c>
    </row>
    <row r="268" spans="1:31" ht="15.75">
      <c r="A268" s="79"/>
      <c r="B268" s="2" t="s">
        <v>77</v>
      </c>
      <c r="C268" s="37"/>
      <c r="D268" s="34"/>
      <c r="E268" s="35"/>
      <c r="F268" s="36"/>
      <c r="G268" s="37"/>
      <c r="H268" s="36"/>
      <c r="I268" s="37"/>
      <c r="J268" s="36"/>
      <c r="K268" s="37"/>
      <c r="L268" s="36"/>
      <c r="M268" s="37"/>
      <c r="N268" s="36"/>
      <c r="O268" s="37"/>
      <c r="P268" s="36"/>
      <c r="Q268" s="37"/>
      <c r="R268" s="36"/>
      <c r="S268" s="37"/>
      <c r="T268" s="36"/>
      <c r="U268" s="37"/>
      <c r="V268" s="36"/>
      <c r="W268" s="37"/>
      <c r="X268" s="36"/>
      <c r="Y268" s="37"/>
      <c r="Z268" s="36"/>
      <c r="AA268" s="38"/>
      <c r="AB268" s="8">
        <f t="shared" si="229"/>
        <v>0</v>
      </c>
      <c r="AC268" s="8">
        <f t="shared" si="230"/>
        <v>0</v>
      </c>
      <c r="AD268" s="8">
        <f t="shared" si="231"/>
        <v>0</v>
      </c>
      <c r="AE268" s="8">
        <f t="shared" si="232"/>
        <v>0</v>
      </c>
    </row>
    <row r="269" spans="1:31" ht="15.75">
      <c r="A269" s="79"/>
      <c r="B269" s="40" t="s">
        <v>43</v>
      </c>
      <c r="C269" s="24">
        <v>38150.17</v>
      </c>
      <c r="D269" s="41">
        <v>25</v>
      </c>
      <c r="E269" s="26">
        <v>953.8</v>
      </c>
      <c r="F269" s="27">
        <f aca="true" t="shared" si="254" ref="F269:F274">D269-H269-J269-L269-N269-P269-R269-T269-V269-X269-Z269</f>
        <v>5</v>
      </c>
      <c r="G269" s="24">
        <f aca="true" t="shared" si="255" ref="G269:G274">E269-I269-K269-M269-O269-Q269-S269-U269-W269-Y269-AA269</f>
        <v>190.80000000000013</v>
      </c>
      <c r="H269" s="27">
        <f t="shared" si="233"/>
        <v>2</v>
      </c>
      <c r="I269" s="24">
        <f t="shared" si="234"/>
        <v>76.3</v>
      </c>
      <c r="J269" s="27">
        <f t="shared" si="235"/>
        <v>2</v>
      </c>
      <c r="K269" s="24">
        <f t="shared" si="236"/>
        <v>76.3</v>
      </c>
      <c r="L269" s="27">
        <f t="shared" si="237"/>
        <v>2</v>
      </c>
      <c r="M269" s="24">
        <f t="shared" si="238"/>
        <v>76.3</v>
      </c>
      <c r="N269" s="27">
        <f t="shared" si="239"/>
        <v>2</v>
      </c>
      <c r="O269" s="24">
        <f t="shared" si="240"/>
        <v>76.3</v>
      </c>
      <c r="P269" s="27">
        <f t="shared" si="241"/>
        <v>2</v>
      </c>
      <c r="Q269" s="24">
        <f t="shared" si="242"/>
        <v>76.3</v>
      </c>
      <c r="R269" s="27">
        <f t="shared" si="243"/>
        <v>2</v>
      </c>
      <c r="S269" s="24">
        <f t="shared" si="244"/>
        <v>76.3</v>
      </c>
      <c r="T269" s="27">
        <f t="shared" si="245"/>
        <v>2</v>
      </c>
      <c r="U269" s="24">
        <f t="shared" si="246"/>
        <v>76.3</v>
      </c>
      <c r="V269" s="27">
        <f t="shared" si="247"/>
        <v>2</v>
      </c>
      <c r="W269" s="24">
        <f t="shared" si="248"/>
        <v>76.3</v>
      </c>
      <c r="X269" s="27">
        <f t="shared" si="249"/>
        <v>2</v>
      </c>
      <c r="Y269" s="24">
        <f t="shared" si="250"/>
        <v>76.3</v>
      </c>
      <c r="Z269" s="27">
        <f t="shared" si="251"/>
        <v>2</v>
      </c>
      <c r="AA269" s="24">
        <f t="shared" si="252"/>
        <v>76.3</v>
      </c>
      <c r="AB269" s="8">
        <f t="shared" si="229"/>
        <v>25</v>
      </c>
      <c r="AC269" s="8">
        <f t="shared" si="230"/>
        <v>953.8</v>
      </c>
      <c r="AD269" s="8">
        <f t="shared" si="231"/>
        <v>0</v>
      </c>
      <c r="AE269" s="8">
        <f t="shared" si="232"/>
        <v>0</v>
      </c>
    </row>
    <row r="270" spans="1:31" ht="30">
      <c r="A270" s="79"/>
      <c r="B270" s="5" t="s">
        <v>44</v>
      </c>
      <c r="C270" s="9">
        <v>39230.83</v>
      </c>
      <c r="D270" s="11">
        <v>25</v>
      </c>
      <c r="E270" s="23">
        <v>980.8</v>
      </c>
      <c r="F270" s="27">
        <f t="shared" si="254"/>
        <v>5</v>
      </c>
      <c r="G270" s="24">
        <f t="shared" si="255"/>
        <v>196.19999999999987</v>
      </c>
      <c r="H270" s="27">
        <f t="shared" si="233"/>
        <v>2</v>
      </c>
      <c r="I270" s="24">
        <f t="shared" si="234"/>
        <v>78.46</v>
      </c>
      <c r="J270" s="27">
        <f t="shared" si="235"/>
        <v>2</v>
      </c>
      <c r="K270" s="24">
        <f t="shared" si="236"/>
        <v>78.46</v>
      </c>
      <c r="L270" s="27">
        <f t="shared" si="237"/>
        <v>2</v>
      </c>
      <c r="M270" s="24">
        <f t="shared" si="238"/>
        <v>78.46</v>
      </c>
      <c r="N270" s="27">
        <f t="shared" si="239"/>
        <v>2</v>
      </c>
      <c r="O270" s="24">
        <f t="shared" si="240"/>
        <v>78.46</v>
      </c>
      <c r="P270" s="27">
        <f t="shared" si="241"/>
        <v>2</v>
      </c>
      <c r="Q270" s="24">
        <f t="shared" si="242"/>
        <v>78.46</v>
      </c>
      <c r="R270" s="27">
        <f t="shared" si="243"/>
        <v>2</v>
      </c>
      <c r="S270" s="24">
        <f t="shared" si="244"/>
        <v>78.46</v>
      </c>
      <c r="T270" s="27">
        <f t="shared" si="245"/>
        <v>2</v>
      </c>
      <c r="U270" s="24">
        <f t="shared" si="246"/>
        <v>78.46</v>
      </c>
      <c r="V270" s="27">
        <f t="shared" si="247"/>
        <v>2</v>
      </c>
      <c r="W270" s="24">
        <f t="shared" si="248"/>
        <v>78.46</v>
      </c>
      <c r="X270" s="27">
        <f t="shared" si="249"/>
        <v>2</v>
      </c>
      <c r="Y270" s="24">
        <f t="shared" si="250"/>
        <v>78.46</v>
      </c>
      <c r="Z270" s="27">
        <f t="shared" si="251"/>
        <v>2</v>
      </c>
      <c r="AA270" s="24">
        <f t="shared" si="252"/>
        <v>78.46</v>
      </c>
      <c r="AB270" s="8">
        <f t="shared" si="229"/>
        <v>25</v>
      </c>
      <c r="AC270" s="8">
        <f t="shared" si="230"/>
        <v>980.8</v>
      </c>
      <c r="AD270" s="8">
        <f t="shared" si="231"/>
        <v>0</v>
      </c>
      <c r="AE270" s="8">
        <f t="shared" si="232"/>
        <v>0</v>
      </c>
    </row>
    <row r="271" spans="1:31" ht="15.75">
      <c r="A271" s="79"/>
      <c r="B271" s="5" t="s">
        <v>45</v>
      </c>
      <c r="C271" s="9">
        <v>46910.15</v>
      </c>
      <c r="D271" s="11">
        <v>2</v>
      </c>
      <c r="E271" s="23">
        <v>93.8</v>
      </c>
      <c r="F271" s="27">
        <f t="shared" si="254"/>
        <v>0</v>
      </c>
      <c r="G271" s="24">
        <f t="shared" si="255"/>
        <v>0</v>
      </c>
      <c r="H271" s="27">
        <f t="shared" si="233"/>
        <v>0</v>
      </c>
      <c r="I271" s="24">
        <f t="shared" si="234"/>
        <v>0</v>
      </c>
      <c r="J271" s="27">
        <f t="shared" si="235"/>
        <v>0</v>
      </c>
      <c r="K271" s="24">
        <f t="shared" si="236"/>
        <v>0</v>
      </c>
      <c r="L271" s="27">
        <v>1</v>
      </c>
      <c r="M271" s="24">
        <v>46.9</v>
      </c>
      <c r="N271" s="27">
        <f t="shared" si="239"/>
        <v>0</v>
      </c>
      <c r="O271" s="24">
        <f t="shared" si="240"/>
        <v>0</v>
      </c>
      <c r="P271" s="27">
        <f t="shared" si="241"/>
        <v>0</v>
      </c>
      <c r="Q271" s="24">
        <f t="shared" si="242"/>
        <v>0</v>
      </c>
      <c r="R271" s="27">
        <v>1</v>
      </c>
      <c r="S271" s="24">
        <v>46.9</v>
      </c>
      <c r="T271" s="27">
        <f t="shared" si="245"/>
        <v>0</v>
      </c>
      <c r="U271" s="24">
        <f t="shared" si="246"/>
        <v>0</v>
      </c>
      <c r="V271" s="27">
        <f t="shared" si="247"/>
        <v>0</v>
      </c>
      <c r="W271" s="24">
        <f t="shared" si="248"/>
        <v>0</v>
      </c>
      <c r="X271" s="27">
        <f t="shared" si="249"/>
        <v>0</v>
      </c>
      <c r="Y271" s="24">
        <f t="shared" si="250"/>
        <v>0</v>
      </c>
      <c r="Z271" s="27">
        <f t="shared" si="251"/>
        <v>0</v>
      </c>
      <c r="AA271" s="24">
        <f t="shared" si="252"/>
        <v>0</v>
      </c>
      <c r="AB271" s="8">
        <f t="shared" si="229"/>
        <v>2</v>
      </c>
      <c r="AC271" s="8">
        <f t="shared" si="230"/>
        <v>93.8</v>
      </c>
      <c r="AD271" s="8">
        <f t="shared" si="231"/>
        <v>0</v>
      </c>
      <c r="AE271" s="8">
        <f t="shared" si="232"/>
        <v>0</v>
      </c>
    </row>
    <row r="272" spans="1:31" ht="15.75">
      <c r="A272" s="79"/>
      <c r="B272" s="5" t="s">
        <v>47</v>
      </c>
      <c r="C272" s="9">
        <v>35194.1</v>
      </c>
      <c r="D272" s="11">
        <v>50</v>
      </c>
      <c r="E272" s="23">
        <v>1759.8000000000002</v>
      </c>
      <c r="F272" s="27">
        <f t="shared" si="254"/>
        <v>10</v>
      </c>
      <c r="G272" s="24">
        <f t="shared" si="255"/>
        <v>352.00000000000045</v>
      </c>
      <c r="H272" s="27">
        <f t="shared" si="233"/>
        <v>4</v>
      </c>
      <c r="I272" s="24">
        <f t="shared" si="234"/>
        <v>140.78</v>
      </c>
      <c r="J272" s="27">
        <f t="shared" si="235"/>
        <v>4</v>
      </c>
      <c r="K272" s="24">
        <f t="shared" si="236"/>
        <v>140.78</v>
      </c>
      <c r="L272" s="27">
        <f t="shared" si="237"/>
        <v>4</v>
      </c>
      <c r="M272" s="24">
        <f t="shared" si="238"/>
        <v>140.78</v>
      </c>
      <c r="N272" s="27">
        <f t="shared" si="239"/>
        <v>4</v>
      </c>
      <c r="O272" s="24">
        <f t="shared" si="240"/>
        <v>140.78</v>
      </c>
      <c r="P272" s="27">
        <f t="shared" si="241"/>
        <v>4</v>
      </c>
      <c r="Q272" s="24">
        <f t="shared" si="242"/>
        <v>140.78</v>
      </c>
      <c r="R272" s="27">
        <f t="shared" si="243"/>
        <v>4</v>
      </c>
      <c r="S272" s="24">
        <f t="shared" si="244"/>
        <v>140.78</v>
      </c>
      <c r="T272" s="27">
        <f t="shared" si="245"/>
        <v>4</v>
      </c>
      <c r="U272" s="24">
        <f t="shared" si="246"/>
        <v>140.78</v>
      </c>
      <c r="V272" s="27">
        <f t="shared" si="247"/>
        <v>4</v>
      </c>
      <c r="W272" s="24">
        <f t="shared" si="248"/>
        <v>140.78</v>
      </c>
      <c r="X272" s="27">
        <f t="shared" si="249"/>
        <v>4</v>
      </c>
      <c r="Y272" s="24">
        <f t="shared" si="250"/>
        <v>140.78</v>
      </c>
      <c r="Z272" s="27">
        <f t="shared" si="251"/>
        <v>4</v>
      </c>
      <c r="AA272" s="24">
        <f t="shared" si="252"/>
        <v>140.78</v>
      </c>
      <c r="AB272" s="8">
        <f t="shared" si="229"/>
        <v>50</v>
      </c>
      <c r="AC272" s="8">
        <f t="shared" si="230"/>
        <v>1759.8000000000002</v>
      </c>
      <c r="AD272" s="8">
        <f t="shared" si="231"/>
        <v>0</v>
      </c>
      <c r="AE272" s="8">
        <f t="shared" si="232"/>
        <v>0</v>
      </c>
    </row>
    <row r="273" spans="1:31" ht="15.75">
      <c r="A273" s="79"/>
      <c r="B273" s="5" t="s">
        <v>48</v>
      </c>
      <c r="C273" s="9">
        <v>36120.54</v>
      </c>
      <c r="D273" s="11">
        <v>30</v>
      </c>
      <c r="E273" s="23">
        <v>1083.6</v>
      </c>
      <c r="F273" s="27">
        <f t="shared" si="254"/>
        <v>0</v>
      </c>
      <c r="G273" s="24">
        <f t="shared" si="255"/>
        <v>-1.9895196601282805E-13</v>
      </c>
      <c r="H273" s="27">
        <f t="shared" si="233"/>
        <v>3</v>
      </c>
      <c r="I273" s="24">
        <f t="shared" si="234"/>
        <v>108.36</v>
      </c>
      <c r="J273" s="27">
        <f t="shared" si="235"/>
        <v>3</v>
      </c>
      <c r="K273" s="24">
        <f t="shared" si="236"/>
        <v>108.36</v>
      </c>
      <c r="L273" s="27">
        <f t="shared" si="237"/>
        <v>3</v>
      </c>
      <c r="M273" s="24">
        <f t="shared" si="238"/>
        <v>108.36</v>
      </c>
      <c r="N273" s="27">
        <f t="shared" si="239"/>
        <v>3</v>
      </c>
      <c r="O273" s="24">
        <f t="shared" si="240"/>
        <v>108.36</v>
      </c>
      <c r="P273" s="27">
        <f t="shared" si="241"/>
        <v>3</v>
      </c>
      <c r="Q273" s="24">
        <f t="shared" si="242"/>
        <v>108.36</v>
      </c>
      <c r="R273" s="27">
        <f t="shared" si="243"/>
        <v>3</v>
      </c>
      <c r="S273" s="24">
        <f t="shared" si="244"/>
        <v>108.36</v>
      </c>
      <c r="T273" s="27">
        <f t="shared" si="245"/>
        <v>3</v>
      </c>
      <c r="U273" s="24">
        <f t="shared" si="246"/>
        <v>108.36</v>
      </c>
      <c r="V273" s="27">
        <f t="shared" si="247"/>
        <v>3</v>
      </c>
      <c r="W273" s="24">
        <f t="shared" si="248"/>
        <v>108.36</v>
      </c>
      <c r="X273" s="27">
        <f t="shared" si="249"/>
        <v>3</v>
      </c>
      <c r="Y273" s="24">
        <f t="shared" si="250"/>
        <v>108.36</v>
      </c>
      <c r="Z273" s="27">
        <f t="shared" si="251"/>
        <v>3</v>
      </c>
      <c r="AA273" s="24">
        <f t="shared" si="252"/>
        <v>108.36</v>
      </c>
      <c r="AB273" s="8">
        <f t="shared" si="229"/>
        <v>30</v>
      </c>
      <c r="AC273" s="8">
        <f t="shared" si="230"/>
        <v>1083.6</v>
      </c>
      <c r="AD273" s="8">
        <f t="shared" si="231"/>
        <v>0</v>
      </c>
      <c r="AE273" s="8">
        <f t="shared" si="232"/>
        <v>0</v>
      </c>
    </row>
    <row r="274" spans="1:31" ht="15.75">
      <c r="A274" s="79"/>
      <c r="B274" s="39" t="s">
        <v>49</v>
      </c>
      <c r="C274" s="31">
        <v>47760.2</v>
      </c>
      <c r="D274" s="32">
        <v>23</v>
      </c>
      <c r="E274" s="33">
        <v>1098.5</v>
      </c>
      <c r="F274" s="47">
        <f t="shared" si="254"/>
        <v>3</v>
      </c>
      <c r="G274" s="44">
        <f t="shared" si="255"/>
        <v>143.30000000000018</v>
      </c>
      <c r="H274" s="47">
        <f t="shared" si="233"/>
        <v>2</v>
      </c>
      <c r="I274" s="44">
        <f t="shared" si="234"/>
        <v>95.52</v>
      </c>
      <c r="J274" s="47">
        <f t="shared" si="235"/>
        <v>2</v>
      </c>
      <c r="K274" s="44">
        <f t="shared" si="236"/>
        <v>95.52</v>
      </c>
      <c r="L274" s="47">
        <f t="shared" si="237"/>
        <v>2</v>
      </c>
      <c r="M274" s="44">
        <f t="shared" si="238"/>
        <v>95.52</v>
      </c>
      <c r="N274" s="47">
        <f t="shared" si="239"/>
        <v>2</v>
      </c>
      <c r="O274" s="44">
        <f t="shared" si="240"/>
        <v>95.52</v>
      </c>
      <c r="P274" s="47">
        <f t="shared" si="241"/>
        <v>2</v>
      </c>
      <c r="Q274" s="44">
        <f t="shared" si="242"/>
        <v>95.52</v>
      </c>
      <c r="R274" s="47">
        <f t="shared" si="243"/>
        <v>2</v>
      </c>
      <c r="S274" s="44">
        <f t="shared" si="244"/>
        <v>95.52</v>
      </c>
      <c r="T274" s="47">
        <f t="shared" si="245"/>
        <v>2</v>
      </c>
      <c r="U274" s="44">
        <f t="shared" si="246"/>
        <v>95.52</v>
      </c>
      <c r="V274" s="47">
        <f t="shared" si="247"/>
        <v>2</v>
      </c>
      <c r="W274" s="44">
        <f t="shared" si="248"/>
        <v>95.52</v>
      </c>
      <c r="X274" s="47">
        <f t="shared" si="249"/>
        <v>2</v>
      </c>
      <c r="Y274" s="44">
        <f t="shared" si="250"/>
        <v>95.52</v>
      </c>
      <c r="Z274" s="47">
        <f t="shared" si="251"/>
        <v>2</v>
      </c>
      <c r="AA274" s="44">
        <f t="shared" si="252"/>
        <v>95.52</v>
      </c>
      <c r="AB274" s="8">
        <f t="shared" si="229"/>
        <v>23</v>
      </c>
      <c r="AC274" s="8">
        <f t="shared" si="230"/>
        <v>1098.5</v>
      </c>
      <c r="AD274" s="8">
        <f t="shared" si="231"/>
        <v>0</v>
      </c>
      <c r="AE274" s="8">
        <f t="shared" si="232"/>
        <v>0</v>
      </c>
    </row>
    <row r="275" spans="1:31" ht="22.5" customHeight="1">
      <c r="A275" s="79"/>
      <c r="B275" s="2" t="s">
        <v>78</v>
      </c>
      <c r="C275" s="37"/>
      <c r="D275" s="34"/>
      <c r="E275" s="35"/>
      <c r="F275" s="36"/>
      <c r="G275" s="37"/>
      <c r="H275" s="36"/>
      <c r="I275" s="37"/>
      <c r="J275" s="36"/>
      <c r="K275" s="37"/>
      <c r="L275" s="36"/>
      <c r="M275" s="37"/>
      <c r="N275" s="36"/>
      <c r="O275" s="37"/>
      <c r="P275" s="36"/>
      <c r="Q275" s="37"/>
      <c r="R275" s="36"/>
      <c r="S275" s="37"/>
      <c r="T275" s="36"/>
      <c r="U275" s="37"/>
      <c r="V275" s="36"/>
      <c r="W275" s="37"/>
      <c r="X275" s="36"/>
      <c r="Y275" s="37"/>
      <c r="Z275" s="36"/>
      <c r="AA275" s="38"/>
      <c r="AB275" s="8">
        <f t="shared" si="229"/>
        <v>0</v>
      </c>
      <c r="AC275" s="8">
        <f t="shared" si="230"/>
        <v>0</v>
      </c>
      <c r="AD275" s="8">
        <f t="shared" si="231"/>
        <v>0</v>
      </c>
      <c r="AE275" s="8">
        <f t="shared" si="232"/>
        <v>0</v>
      </c>
    </row>
    <row r="276" spans="1:31" ht="30">
      <c r="A276" s="79"/>
      <c r="B276" s="40" t="s">
        <v>50</v>
      </c>
      <c r="C276" s="24">
        <v>48000.15</v>
      </c>
      <c r="D276" s="25">
        <v>3</v>
      </c>
      <c r="E276" s="26">
        <v>144</v>
      </c>
      <c r="F276" s="27">
        <f aca="true" t="shared" si="256" ref="F276:F281">D276-H276-J276-L276-N276-P276-R276-T276-V276-X276-Z276</f>
        <v>0</v>
      </c>
      <c r="G276" s="24">
        <f aca="true" t="shared" si="257" ref="G276:G281">E276-I276-K276-M276-O276-Q276-S276-U276-W276-Y276-AA276</f>
        <v>0</v>
      </c>
      <c r="H276" s="27">
        <f t="shared" si="233"/>
        <v>0</v>
      </c>
      <c r="I276" s="24">
        <f t="shared" si="234"/>
        <v>0</v>
      </c>
      <c r="J276" s="27">
        <v>1</v>
      </c>
      <c r="K276" s="24">
        <f t="shared" si="236"/>
        <v>48</v>
      </c>
      <c r="L276" s="27">
        <f t="shared" si="237"/>
        <v>0</v>
      </c>
      <c r="M276" s="24">
        <f t="shared" si="238"/>
        <v>0</v>
      </c>
      <c r="N276" s="27">
        <f t="shared" si="239"/>
        <v>0</v>
      </c>
      <c r="O276" s="24">
        <f t="shared" si="240"/>
        <v>0</v>
      </c>
      <c r="P276" s="27">
        <v>1</v>
      </c>
      <c r="Q276" s="24">
        <f t="shared" si="242"/>
        <v>48</v>
      </c>
      <c r="R276" s="27">
        <f t="shared" si="243"/>
        <v>0</v>
      </c>
      <c r="S276" s="24">
        <f t="shared" si="244"/>
        <v>0</v>
      </c>
      <c r="T276" s="27">
        <f t="shared" si="245"/>
        <v>0</v>
      </c>
      <c r="U276" s="24">
        <f t="shared" si="246"/>
        <v>0</v>
      </c>
      <c r="V276" s="27">
        <v>1</v>
      </c>
      <c r="W276" s="24">
        <f t="shared" si="248"/>
        <v>48</v>
      </c>
      <c r="X276" s="27">
        <f t="shared" si="249"/>
        <v>0</v>
      </c>
      <c r="Y276" s="24">
        <f t="shared" si="250"/>
        <v>0</v>
      </c>
      <c r="Z276" s="27">
        <f t="shared" si="251"/>
        <v>0</v>
      </c>
      <c r="AA276" s="24">
        <f t="shared" si="252"/>
        <v>0</v>
      </c>
      <c r="AB276" s="8">
        <f t="shared" si="229"/>
        <v>3</v>
      </c>
      <c r="AC276" s="8">
        <f t="shared" si="230"/>
        <v>144</v>
      </c>
      <c r="AD276" s="8">
        <f t="shared" si="231"/>
        <v>0</v>
      </c>
      <c r="AE276" s="8">
        <f t="shared" si="232"/>
        <v>0</v>
      </c>
    </row>
    <row r="277" spans="1:31" ht="15.75">
      <c r="A277" s="79"/>
      <c r="B277" s="5" t="s">
        <v>51</v>
      </c>
      <c r="C277" s="9">
        <v>53240.37</v>
      </c>
      <c r="D277" s="11">
        <v>240</v>
      </c>
      <c r="E277" s="23">
        <v>12777.7</v>
      </c>
      <c r="F277" s="27">
        <f t="shared" si="256"/>
        <v>40</v>
      </c>
      <c r="G277" s="24">
        <f t="shared" si="257"/>
        <v>2129.600000000005</v>
      </c>
      <c r="H277" s="27">
        <f t="shared" si="233"/>
        <v>20</v>
      </c>
      <c r="I277" s="24">
        <f t="shared" si="234"/>
        <v>1064.81</v>
      </c>
      <c r="J277" s="27">
        <f t="shared" si="235"/>
        <v>20</v>
      </c>
      <c r="K277" s="24">
        <f t="shared" si="236"/>
        <v>1064.81</v>
      </c>
      <c r="L277" s="27">
        <f t="shared" si="237"/>
        <v>20</v>
      </c>
      <c r="M277" s="24">
        <f t="shared" si="238"/>
        <v>1064.81</v>
      </c>
      <c r="N277" s="27">
        <f t="shared" si="239"/>
        <v>20</v>
      </c>
      <c r="O277" s="24">
        <f t="shared" si="240"/>
        <v>1064.81</v>
      </c>
      <c r="P277" s="27">
        <f t="shared" si="241"/>
        <v>20</v>
      </c>
      <c r="Q277" s="24">
        <f t="shared" si="242"/>
        <v>1064.81</v>
      </c>
      <c r="R277" s="27">
        <f t="shared" si="243"/>
        <v>20</v>
      </c>
      <c r="S277" s="24">
        <f t="shared" si="244"/>
        <v>1064.81</v>
      </c>
      <c r="T277" s="27">
        <f t="shared" si="245"/>
        <v>20</v>
      </c>
      <c r="U277" s="24">
        <f t="shared" si="246"/>
        <v>1064.81</v>
      </c>
      <c r="V277" s="27">
        <f t="shared" si="247"/>
        <v>20</v>
      </c>
      <c r="W277" s="24">
        <f t="shared" si="248"/>
        <v>1064.81</v>
      </c>
      <c r="X277" s="27">
        <f t="shared" si="249"/>
        <v>20</v>
      </c>
      <c r="Y277" s="24">
        <f t="shared" si="250"/>
        <v>1064.81</v>
      </c>
      <c r="Z277" s="27">
        <f t="shared" si="251"/>
        <v>20</v>
      </c>
      <c r="AA277" s="24">
        <f t="shared" si="252"/>
        <v>1064.81</v>
      </c>
      <c r="AB277" s="8">
        <f t="shared" si="229"/>
        <v>240</v>
      </c>
      <c r="AC277" s="8">
        <f t="shared" si="230"/>
        <v>12777.7</v>
      </c>
      <c r="AD277" s="8">
        <f t="shared" si="231"/>
        <v>0</v>
      </c>
      <c r="AE277" s="8">
        <f t="shared" si="232"/>
        <v>0</v>
      </c>
    </row>
    <row r="278" spans="1:31" ht="105">
      <c r="A278" s="79"/>
      <c r="B278" s="5" t="s">
        <v>52</v>
      </c>
      <c r="C278" s="9">
        <v>143000.7</v>
      </c>
      <c r="D278" s="54">
        <v>2</v>
      </c>
      <c r="E278" s="23">
        <v>286</v>
      </c>
      <c r="F278" s="27">
        <f t="shared" si="256"/>
        <v>0</v>
      </c>
      <c r="G278" s="24">
        <f t="shared" si="257"/>
        <v>0</v>
      </c>
      <c r="H278" s="27">
        <f t="shared" si="233"/>
        <v>0</v>
      </c>
      <c r="I278" s="24">
        <f t="shared" si="234"/>
        <v>0</v>
      </c>
      <c r="J278" s="27">
        <v>1</v>
      </c>
      <c r="K278" s="24">
        <f t="shared" si="236"/>
        <v>143</v>
      </c>
      <c r="L278" s="27">
        <f t="shared" si="237"/>
        <v>0</v>
      </c>
      <c r="M278" s="24">
        <f t="shared" si="238"/>
        <v>0</v>
      </c>
      <c r="N278" s="27">
        <f t="shared" si="239"/>
        <v>0</v>
      </c>
      <c r="O278" s="24">
        <f t="shared" si="240"/>
        <v>0</v>
      </c>
      <c r="P278" s="27">
        <f t="shared" si="241"/>
        <v>0</v>
      </c>
      <c r="Q278" s="24">
        <f t="shared" si="242"/>
        <v>0</v>
      </c>
      <c r="R278" s="27">
        <f t="shared" si="243"/>
        <v>0</v>
      </c>
      <c r="S278" s="24">
        <f t="shared" si="244"/>
        <v>0</v>
      </c>
      <c r="T278" s="27">
        <f t="shared" si="245"/>
        <v>0</v>
      </c>
      <c r="U278" s="24">
        <f t="shared" si="246"/>
        <v>0</v>
      </c>
      <c r="V278" s="27">
        <v>1</v>
      </c>
      <c r="W278" s="24">
        <f t="shared" si="248"/>
        <v>143</v>
      </c>
      <c r="X278" s="27">
        <f t="shared" si="249"/>
        <v>0</v>
      </c>
      <c r="Y278" s="24">
        <f t="shared" si="250"/>
        <v>0</v>
      </c>
      <c r="Z278" s="27">
        <f t="shared" si="251"/>
        <v>0</v>
      </c>
      <c r="AA278" s="24">
        <f t="shared" si="252"/>
        <v>0</v>
      </c>
      <c r="AB278" s="8">
        <f t="shared" si="229"/>
        <v>2</v>
      </c>
      <c r="AC278" s="8">
        <f t="shared" si="230"/>
        <v>286</v>
      </c>
      <c r="AD278" s="8">
        <f t="shared" si="231"/>
        <v>0</v>
      </c>
      <c r="AE278" s="8">
        <f t="shared" si="232"/>
        <v>0</v>
      </c>
    </row>
    <row r="279" spans="1:31" ht="30">
      <c r="A279" s="79"/>
      <c r="B279" s="5" t="s">
        <v>53</v>
      </c>
      <c r="C279" s="9">
        <v>141130.35</v>
      </c>
      <c r="D279" s="54">
        <v>7</v>
      </c>
      <c r="E279" s="23">
        <v>987.9</v>
      </c>
      <c r="F279" s="27">
        <f t="shared" si="256"/>
        <v>0</v>
      </c>
      <c r="G279" s="24">
        <f t="shared" si="257"/>
        <v>0</v>
      </c>
      <c r="H279" s="27">
        <v>0</v>
      </c>
      <c r="I279" s="24">
        <f t="shared" si="234"/>
        <v>0</v>
      </c>
      <c r="J279" s="27">
        <v>0</v>
      </c>
      <c r="K279" s="24">
        <f t="shared" si="236"/>
        <v>0</v>
      </c>
      <c r="L279" s="27">
        <f t="shared" si="237"/>
        <v>1</v>
      </c>
      <c r="M279" s="24">
        <v>141.12</v>
      </c>
      <c r="N279" s="27">
        <f t="shared" si="239"/>
        <v>1</v>
      </c>
      <c r="O279" s="24">
        <f t="shared" si="240"/>
        <v>141.13</v>
      </c>
      <c r="P279" s="27">
        <v>0</v>
      </c>
      <c r="Q279" s="24">
        <f t="shared" si="242"/>
        <v>0</v>
      </c>
      <c r="R279" s="27">
        <f t="shared" si="243"/>
        <v>1</v>
      </c>
      <c r="S279" s="24">
        <f t="shared" si="244"/>
        <v>141.13</v>
      </c>
      <c r="T279" s="27">
        <f t="shared" si="245"/>
        <v>1</v>
      </c>
      <c r="U279" s="24">
        <f t="shared" si="246"/>
        <v>141.13</v>
      </c>
      <c r="V279" s="27">
        <f t="shared" si="247"/>
        <v>1</v>
      </c>
      <c r="W279" s="24">
        <f t="shared" si="248"/>
        <v>141.13</v>
      </c>
      <c r="X279" s="27">
        <f t="shared" si="249"/>
        <v>1</v>
      </c>
      <c r="Y279" s="24">
        <f t="shared" si="250"/>
        <v>141.13</v>
      </c>
      <c r="Z279" s="27">
        <f t="shared" si="251"/>
        <v>1</v>
      </c>
      <c r="AA279" s="24">
        <f t="shared" si="252"/>
        <v>141.13</v>
      </c>
      <c r="AB279" s="8">
        <f t="shared" si="229"/>
        <v>7</v>
      </c>
      <c r="AC279" s="8">
        <f t="shared" si="230"/>
        <v>987.9</v>
      </c>
      <c r="AD279" s="8">
        <f t="shared" si="231"/>
        <v>0</v>
      </c>
      <c r="AE279" s="8">
        <f t="shared" si="232"/>
        <v>0</v>
      </c>
    </row>
    <row r="280" spans="1:31" ht="45">
      <c r="A280" s="79"/>
      <c r="B280" s="5" t="s">
        <v>54</v>
      </c>
      <c r="C280" s="9">
        <v>134020.4</v>
      </c>
      <c r="D280" s="54">
        <v>8</v>
      </c>
      <c r="E280" s="23">
        <v>1072.1</v>
      </c>
      <c r="F280" s="27">
        <f t="shared" si="256"/>
        <v>0</v>
      </c>
      <c r="G280" s="24">
        <f t="shared" si="257"/>
        <v>0</v>
      </c>
      <c r="H280" s="27">
        <v>0</v>
      </c>
      <c r="I280" s="24">
        <f t="shared" si="234"/>
        <v>0</v>
      </c>
      <c r="J280" s="27">
        <f t="shared" si="235"/>
        <v>1</v>
      </c>
      <c r="K280" s="24">
        <v>134</v>
      </c>
      <c r="L280" s="27">
        <v>0</v>
      </c>
      <c r="M280" s="24">
        <f t="shared" si="238"/>
        <v>0</v>
      </c>
      <c r="N280" s="27">
        <f t="shared" si="239"/>
        <v>1</v>
      </c>
      <c r="O280" s="24">
        <v>134</v>
      </c>
      <c r="P280" s="27">
        <f t="shared" si="241"/>
        <v>1</v>
      </c>
      <c r="Q280" s="24">
        <v>134</v>
      </c>
      <c r="R280" s="27">
        <f t="shared" si="243"/>
        <v>1</v>
      </c>
      <c r="S280" s="24">
        <f t="shared" si="244"/>
        <v>134.02</v>
      </c>
      <c r="T280" s="27">
        <f t="shared" si="245"/>
        <v>1</v>
      </c>
      <c r="U280" s="24">
        <f t="shared" si="246"/>
        <v>134.02</v>
      </c>
      <c r="V280" s="27">
        <f t="shared" si="247"/>
        <v>1</v>
      </c>
      <c r="W280" s="24">
        <f t="shared" si="248"/>
        <v>134.02</v>
      </c>
      <c r="X280" s="27">
        <f t="shared" si="249"/>
        <v>1</v>
      </c>
      <c r="Y280" s="24">
        <f t="shared" si="250"/>
        <v>134.02</v>
      </c>
      <c r="Z280" s="27">
        <f t="shared" si="251"/>
        <v>1</v>
      </c>
      <c r="AA280" s="24">
        <f t="shared" si="252"/>
        <v>134.02</v>
      </c>
      <c r="AB280" s="8">
        <f t="shared" si="229"/>
        <v>8</v>
      </c>
      <c r="AC280" s="8">
        <f t="shared" si="230"/>
        <v>1072.1</v>
      </c>
      <c r="AD280" s="8">
        <f t="shared" si="231"/>
        <v>0</v>
      </c>
      <c r="AE280" s="8">
        <f t="shared" si="232"/>
        <v>0</v>
      </c>
    </row>
    <row r="281" spans="1:31" ht="15.75">
      <c r="A281" s="79"/>
      <c r="B281" s="39" t="s">
        <v>55</v>
      </c>
      <c r="C281" s="31">
        <v>42178.5</v>
      </c>
      <c r="D281" s="32">
        <v>13</v>
      </c>
      <c r="E281" s="33">
        <v>548.3</v>
      </c>
      <c r="F281" s="47">
        <f t="shared" si="256"/>
        <v>3</v>
      </c>
      <c r="G281" s="44">
        <f t="shared" si="257"/>
        <v>126.49999999999989</v>
      </c>
      <c r="H281" s="47">
        <f t="shared" si="233"/>
        <v>1</v>
      </c>
      <c r="I281" s="44">
        <f t="shared" si="234"/>
        <v>42.18</v>
      </c>
      <c r="J281" s="47">
        <f t="shared" si="235"/>
        <v>1</v>
      </c>
      <c r="K281" s="44">
        <f t="shared" si="236"/>
        <v>42.18</v>
      </c>
      <c r="L281" s="47">
        <f t="shared" si="237"/>
        <v>1</v>
      </c>
      <c r="M281" s="44">
        <f t="shared" si="238"/>
        <v>42.18</v>
      </c>
      <c r="N281" s="47">
        <f t="shared" si="239"/>
        <v>1</v>
      </c>
      <c r="O281" s="44">
        <f t="shared" si="240"/>
        <v>42.18</v>
      </c>
      <c r="P281" s="47">
        <f t="shared" si="241"/>
        <v>1</v>
      </c>
      <c r="Q281" s="44">
        <f t="shared" si="242"/>
        <v>42.18</v>
      </c>
      <c r="R281" s="47">
        <f t="shared" si="243"/>
        <v>1</v>
      </c>
      <c r="S281" s="44">
        <f t="shared" si="244"/>
        <v>42.18</v>
      </c>
      <c r="T281" s="47">
        <f t="shared" si="245"/>
        <v>1</v>
      </c>
      <c r="U281" s="44">
        <f t="shared" si="246"/>
        <v>42.18</v>
      </c>
      <c r="V281" s="47">
        <f t="shared" si="247"/>
        <v>1</v>
      </c>
      <c r="W281" s="44">
        <f t="shared" si="248"/>
        <v>42.18</v>
      </c>
      <c r="X281" s="47">
        <f t="shared" si="249"/>
        <v>1</v>
      </c>
      <c r="Y281" s="44">
        <f t="shared" si="250"/>
        <v>42.18</v>
      </c>
      <c r="Z281" s="47">
        <f t="shared" si="251"/>
        <v>1</v>
      </c>
      <c r="AA281" s="44">
        <f t="shared" si="252"/>
        <v>42.18</v>
      </c>
      <c r="AB281" s="8">
        <f t="shared" si="229"/>
        <v>13</v>
      </c>
      <c r="AC281" s="8">
        <f t="shared" si="230"/>
        <v>548.3</v>
      </c>
      <c r="AD281" s="8">
        <f t="shared" si="231"/>
        <v>0</v>
      </c>
      <c r="AE281" s="8">
        <f t="shared" si="232"/>
        <v>0</v>
      </c>
    </row>
    <row r="282" spans="1:31" ht="15.75">
      <c r="A282" s="79"/>
      <c r="B282" s="2" t="s">
        <v>79</v>
      </c>
      <c r="C282" s="37"/>
      <c r="D282" s="34"/>
      <c r="E282" s="35"/>
      <c r="F282" s="36"/>
      <c r="G282" s="37"/>
      <c r="H282" s="36"/>
      <c r="I282" s="37"/>
      <c r="J282" s="36"/>
      <c r="K282" s="37"/>
      <c r="L282" s="36"/>
      <c r="M282" s="37"/>
      <c r="N282" s="36"/>
      <c r="O282" s="37"/>
      <c r="P282" s="36"/>
      <c r="Q282" s="37"/>
      <c r="R282" s="36"/>
      <c r="S282" s="37"/>
      <c r="T282" s="36"/>
      <c r="U282" s="37"/>
      <c r="V282" s="36"/>
      <c r="W282" s="37"/>
      <c r="X282" s="36"/>
      <c r="Y282" s="37"/>
      <c r="Z282" s="36"/>
      <c r="AA282" s="38"/>
      <c r="AB282" s="8">
        <f t="shared" si="229"/>
        <v>0</v>
      </c>
      <c r="AC282" s="8">
        <f t="shared" si="230"/>
        <v>0</v>
      </c>
      <c r="AD282" s="8">
        <f t="shared" si="231"/>
        <v>0</v>
      </c>
      <c r="AE282" s="8">
        <f t="shared" si="232"/>
        <v>0</v>
      </c>
    </row>
    <row r="283" spans="1:31" ht="15.75">
      <c r="A283" s="79"/>
      <c r="B283" s="39" t="s">
        <v>57</v>
      </c>
      <c r="C283" s="31">
        <v>20120.2</v>
      </c>
      <c r="D283" s="32">
        <v>50</v>
      </c>
      <c r="E283" s="33">
        <v>1006</v>
      </c>
      <c r="F283" s="47">
        <f>D283-H283-J283-L283-N283-P283-R283-T283-V283-X283-Z283</f>
        <v>10</v>
      </c>
      <c r="G283" s="44">
        <f>E283-I283-K283-M283-O283-Q283-S283-U283-W283-Y283-AA283</f>
        <v>201.19999999999982</v>
      </c>
      <c r="H283" s="47">
        <f t="shared" si="233"/>
        <v>4</v>
      </c>
      <c r="I283" s="44">
        <f t="shared" si="234"/>
        <v>80.48</v>
      </c>
      <c r="J283" s="47">
        <f t="shared" si="235"/>
        <v>4</v>
      </c>
      <c r="K283" s="44">
        <f t="shared" si="236"/>
        <v>80.48</v>
      </c>
      <c r="L283" s="47">
        <f t="shared" si="237"/>
        <v>4</v>
      </c>
      <c r="M283" s="44">
        <f t="shared" si="238"/>
        <v>80.48</v>
      </c>
      <c r="N283" s="47">
        <f t="shared" si="239"/>
        <v>4</v>
      </c>
      <c r="O283" s="44">
        <f t="shared" si="240"/>
        <v>80.48</v>
      </c>
      <c r="P283" s="47">
        <f t="shared" si="241"/>
        <v>4</v>
      </c>
      <c r="Q283" s="44">
        <f t="shared" si="242"/>
        <v>80.48</v>
      </c>
      <c r="R283" s="47">
        <f t="shared" si="243"/>
        <v>4</v>
      </c>
      <c r="S283" s="44">
        <f t="shared" si="244"/>
        <v>80.48</v>
      </c>
      <c r="T283" s="47">
        <f t="shared" si="245"/>
        <v>4</v>
      </c>
      <c r="U283" s="44">
        <f t="shared" si="246"/>
        <v>80.48</v>
      </c>
      <c r="V283" s="47">
        <f t="shared" si="247"/>
        <v>4</v>
      </c>
      <c r="W283" s="44">
        <f t="shared" si="248"/>
        <v>80.48</v>
      </c>
      <c r="X283" s="47">
        <f t="shared" si="249"/>
        <v>4</v>
      </c>
      <c r="Y283" s="44">
        <f t="shared" si="250"/>
        <v>80.48</v>
      </c>
      <c r="Z283" s="47">
        <f t="shared" si="251"/>
        <v>4</v>
      </c>
      <c r="AA283" s="44">
        <f t="shared" si="252"/>
        <v>80.48</v>
      </c>
      <c r="AB283" s="8">
        <f t="shared" si="229"/>
        <v>50</v>
      </c>
      <c r="AC283" s="8">
        <f t="shared" si="230"/>
        <v>1006</v>
      </c>
      <c r="AD283" s="8">
        <f t="shared" si="231"/>
        <v>0</v>
      </c>
      <c r="AE283" s="8">
        <f t="shared" si="232"/>
        <v>0</v>
      </c>
    </row>
    <row r="284" spans="1:31" ht="27.75" customHeight="1">
      <c r="A284" s="79"/>
      <c r="B284" s="2" t="s">
        <v>80</v>
      </c>
      <c r="C284" s="37"/>
      <c r="D284" s="34"/>
      <c r="E284" s="35"/>
      <c r="F284" s="36"/>
      <c r="G284" s="37"/>
      <c r="H284" s="36"/>
      <c r="I284" s="37"/>
      <c r="J284" s="36"/>
      <c r="K284" s="37"/>
      <c r="L284" s="36"/>
      <c r="M284" s="37"/>
      <c r="N284" s="36"/>
      <c r="O284" s="37"/>
      <c r="P284" s="36"/>
      <c r="Q284" s="37"/>
      <c r="R284" s="36"/>
      <c r="S284" s="37"/>
      <c r="T284" s="36"/>
      <c r="U284" s="37"/>
      <c r="V284" s="36"/>
      <c r="W284" s="37"/>
      <c r="X284" s="36"/>
      <c r="Y284" s="37"/>
      <c r="Z284" s="36"/>
      <c r="AA284" s="38"/>
      <c r="AB284" s="8">
        <f t="shared" si="229"/>
        <v>0</v>
      </c>
      <c r="AC284" s="8">
        <f t="shared" si="230"/>
        <v>0</v>
      </c>
      <c r="AD284" s="8">
        <f t="shared" si="231"/>
        <v>0</v>
      </c>
      <c r="AE284" s="8">
        <f t="shared" si="232"/>
        <v>0</v>
      </c>
    </row>
    <row r="285" spans="1:31" ht="60">
      <c r="A285" s="79"/>
      <c r="B285" s="42" t="s">
        <v>58</v>
      </c>
      <c r="C285" s="24">
        <v>39606.17</v>
      </c>
      <c r="D285" s="58">
        <v>6</v>
      </c>
      <c r="E285" s="26">
        <v>237.6</v>
      </c>
      <c r="F285" s="27">
        <f>D285-H285-J285-L285-N285-P285-R285-T285-V285-X285-Z285</f>
        <v>0</v>
      </c>
      <c r="G285" s="24">
        <f>E285-I285-K285-M285-O285-Q285-S285-U285-W285-Y285-AA285</f>
        <v>0</v>
      </c>
      <c r="H285" s="27">
        <v>0</v>
      </c>
      <c r="I285" s="24">
        <f t="shared" si="234"/>
        <v>0</v>
      </c>
      <c r="J285" s="27">
        <f t="shared" si="235"/>
        <v>1</v>
      </c>
      <c r="K285" s="24">
        <v>39.6</v>
      </c>
      <c r="L285" s="27">
        <v>0</v>
      </c>
      <c r="M285" s="24">
        <f t="shared" si="238"/>
        <v>0</v>
      </c>
      <c r="N285" s="27">
        <f t="shared" si="239"/>
        <v>1</v>
      </c>
      <c r="O285" s="24">
        <v>39.6</v>
      </c>
      <c r="P285" s="27">
        <v>0</v>
      </c>
      <c r="Q285" s="24">
        <f t="shared" si="242"/>
        <v>0</v>
      </c>
      <c r="R285" s="27">
        <f t="shared" si="243"/>
        <v>1</v>
      </c>
      <c r="S285" s="24">
        <v>39.6</v>
      </c>
      <c r="T285" s="27">
        <f t="shared" si="245"/>
        <v>1</v>
      </c>
      <c r="U285" s="24">
        <v>39.6</v>
      </c>
      <c r="V285" s="27">
        <v>0</v>
      </c>
      <c r="W285" s="24">
        <f t="shared" si="248"/>
        <v>0</v>
      </c>
      <c r="X285" s="27">
        <f t="shared" si="249"/>
        <v>1</v>
      </c>
      <c r="Y285" s="24">
        <v>39.6</v>
      </c>
      <c r="Z285" s="27">
        <f t="shared" si="251"/>
        <v>1</v>
      </c>
      <c r="AA285" s="24">
        <v>39.6</v>
      </c>
      <c r="AB285" s="8">
        <f t="shared" si="229"/>
        <v>6</v>
      </c>
      <c r="AC285" s="8">
        <f t="shared" si="230"/>
        <v>237.6</v>
      </c>
      <c r="AD285" s="8">
        <f t="shared" si="231"/>
        <v>0</v>
      </c>
      <c r="AE285" s="8">
        <f t="shared" si="232"/>
        <v>0</v>
      </c>
    </row>
    <row r="286" spans="1:31" ht="32.25" customHeight="1">
      <c r="A286" s="79"/>
      <c r="B286" s="39" t="s">
        <v>59</v>
      </c>
      <c r="C286" s="31">
        <v>38029.4</v>
      </c>
      <c r="D286" s="55">
        <v>3</v>
      </c>
      <c r="E286" s="33">
        <v>114.1</v>
      </c>
      <c r="F286" s="47">
        <f>D286-H286-J286-L286-N286-P286-R286-T286-V286-X286-Z286</f>
        <v>0</v>
      </c>
      <c r="G286" s="44">
        <f>E286-I286-K286-M286-O286-Q286-S286-U286-W286-Y286-AA286</f>
        <v>0</v>
      </c>
      <c r="H286" s="47">
        <f t="shared" si="233"/>
        <v>0</v>
      </c>
      <c r="I286" s="44">
        <f t="shared" si="234"/>
        <v>0</v>
      </c>
      <c r="J286" s="47">
        <v>1</v>
      </c>
      <c r="K286" s="44">
        <v>38.04</v>
      </c>
      <c r="L286" s="47">
        <v>1</v>
      </c>
      <c r="M286" s="44">
        <f t="shared" si="238"/>
        <v>38.03</v>
      </c>
      <c r="N286" s="47">
        <f t="shared" si="239"/>
        <v>0</v>
      </c>
      <c r="O286" s="44">
        <f t="shared" si="240"/>
        <v>0</v>
      </c>
      <c r="P286" s="47">
        <v>1</v>
      </c>
      <c r="Q286" s="44">
        <f t="shared" si="242"/>
        <v>38.03</v>
      </c>
      <c r="R286" s="47">
        <f t="shared" si="243"/>
        <v>0</v>
      </c>
      <c r="S286" s="44">
        <f t="shared" si="244"/>
        <v>0</v>
      </c>
      <c r="T286" s="47">
        <f t="shared" si="245"/>
        <v>0</v>
      </c>
      <c r="U286" s="44">
        <f t="shared" si="246"/>
        <v>0</v>
      </c>
      <c r="V286" s="47">
        <f t="shared" si="247"/>
        <v>0</v>
      </c>
      <c r="W286" s="44">
        <f t="shared" si="248"/>
        <v>0</v>
      </c>
      <c r="X286" s="47">
        <f t="shared" si="249"/>
        <v>0</v>
      </c>
      <c r="Y286" s="44">
        <f t="shared" si="250"/>
        <v>0</v>
      </c>
      <c r="Z286" s="47">
        <f t="shared" si="251"/>
        <v>0</v>
      </c>
      <c r="AA286" s="44">
        <f t="shared" si="252"/>
        <v>0</v>
      </c>
      <c r="AB286" s="8">
        <f t="shared" si="229"/>
        <v>3</v>
      </c>
      <c r="AC286" s="8">
        <f t="shared" si="230"/>
        <v>114.1</v>
      </c>
      <c r="AD286" s="8">
        <f t="shared" si="231"/>
        <v>0</v>
      </c>
      <c r="AE286" s="8">
        <f t="shared" si="232"/>
        <v>0</v>
      </c>
    </row>
    <row r="287" spans="1:31" ht="28.5">
      <c r="A287" s="79"/>
      <c r="B287" s="3" t="s">
        <v>81</v>
      </c>
      <c r="C287" s="37"/>
      <c r="D287" s="34"/>
      <c r="E287" s="35"/>
      <c r="F287" s="36"/>
      <c r="G287" s="37"/>
      <c r="H287" s="36"/>
      <c r="I287" s="37"/>
      <c r="J287" s="36"/>
      <c r="K287" s="37"/>
      <c r="L287" s="36"/>
      <c r="M287" s="37"/>
      <c r="N287" s="36"/>
      <c r="O287" s="37"/>
      <c r="P287" s="36"/>
      <c r="Q287" s="37"/>
      <c r="R287" s="36"/>
      <c r="S287" s="37"/>
      <c r="T287" s="36"/>
      <c r="U287" s="37"/>
      <c r="V287" s="36"/>
      <c r="W287" s="37"/>
      <c r="X287" s="36"/>
      <c r="Y287" s="37"/>
      <c r="Z287" s="36"/>
      <c r="AA287" s="38"/>
      <c r="AB287" s="8">
        <f t="shared" si="229"/>
        <v>0</v>
      </c>
      <c r="AC287" s="8">
        <f t="shared" si="230"/>
        <v>0</v>
      </c>
      <c r="AD287" s="8">
        <f t="shared" si="231"/>
        <v>0</v>
      </c>
      <c r="AE287" s="8">
        <f t="shared" si="232"/>
        <v>0</v>
      </c>
    </row>
    <row r="288" spans="1:31" ht="15.75">
      <c r="A288" s="79"/>
      <c r="B288" s="43" t="s">
        <v>60</v>
      </c>
      <c r="C288" s="44">
        <v>25402.6</v>
      </c>
      <c r="D288" s="45">
        <v>59</v>
      </c>
      <c r="E288" s="46">
        <v>1498.6999999999998</v>
      </c>
      <c r="F288" s="47">
        <f>D288-H288-J288-L288-N288-P288-R288-T288-V288-X288-Z288</f>
        <v>9</v>
      </c>
      <c r="G288" s="44">
        <f>E288-I288-K288-M288-O288-Q288-S288-U288-W288-Y288-AA288</f>
        <v>228.5999999999999</v>
      </c>
      <c r="H288" s="47">
        <f t="shared" si="233"/>
        <v>5</v>
      </c>
      <c r="I288" s="44">
        <f t="shared" si="234"/>
        <v>127.01</v>
      </c>
      <c r="J288" s="47">
        <f t="shared" si="235"/>
        <v>5</v>
      </c>
      <c r="K288" s="44">
        <f t="shared" si="236"/>
        <v>127.01</v>
      </c>
      <c r="L288" s="47">
        <f t="shared" si="237"/>
        <v>5</v>
      </c>
      <c r="M288" s="44">
        <f t="shared" si="238"/>
        <v>127.01</v>
      </c>
      <c r="N288" s="47">
        <f t="shared" si="239"/>
        <v>5</v>
      </c>
      <c r="O288" s="44">
        <f t="shared" si="240"/>
        <v>127.01</v>
      </c>
      <c r="P288" s="47">
        <f t="shared" si="241"/>
        <v>5</v>
      </c>
      <c r="Q288" s="44">
        <f t="shared" si="242"/>
        <v>127.01</v>
      </c>
      <c r="R288" s="47">
        <f t="shared" si="243"/>
        <v>5</v>
      </c>
      <c r="S288" s="44">
        <f t="shared" si="244"/>
        <v>127.01</v>
      </c>
      <c r="T288" s="47">
        <f t="shared" si="245"/>
        <v>5</v>
      </c>
      <c r="U288" s="44">
        <f t="shared" si="246"/>
        <v>127.01</v>
      </c>
      <c r="V288" s="47">
        <f t="shared" si="247"/>
        <v>5</v>
      </c>
      <c r="W288" s="44">
        <f t="shared" si="248"/>
        <v>127.01</v>
      </c>
      <c r="X288" s="47">
        <f t="shared" si="249"/>
        <v>5</v>
      </c>
      <c r="Y288" s="44">
        <f t="shared" si="250"/>
        <v>127.01</v>
      </c>
      <c r="Z288" s="47">
        <f t="shared" si="251"/>
        <v>5</v>
      </c>
      <c r="AA288" s="44">
        <f t="shared" si="252"/>
        <v>127.01</v>
      </c>
      <c r="AB288" s="8">
        <f t="shared" si="229"/>
        <v>59</v>
      </c>
      <c r="AC288" s="8">
        <f t="shared" si="230"/>
        <v>1498.6999999999998</v>
      </c>
      <c r="AD288" s="8">
        <f t="shared" si="231"/>
        <v>0</v>
      </c>
      <c r="AE288" s="8">
        <f t="shared" si="232"/>
        <v>0</v>
      </c>
    </row>
    <row r="289" spans="1:31" ht="57.75">
      <c r="A289" s="79"/>
      <c r="B289" s="4" t="s">
        <v>82</v>
      </c>
      <c r="C289" s="37"/>
      <c r="D289" s="34"/>
      <c r="E289" s="35"/>
      <c r="F289" s="36"/>
      <c r="G289" s="37"/>
      <c r="H289" s="36"/>
      <c r="I289" s="37"/>
      <c r="J289" s="36"/>
      <c r="K289" s="37"/>
      <c r="L289" s="36"/>
      <c r="M289" s="37"/>
      <c r="N289" s="36"/>
      <c r="O289" s="37"/>
      <c r="P289" s="36"/>
      <c r="Q289" s="37"/>
      <c r="R289" s="36"/>
      <c r="S289" s="37"/>
      <c r="T289" s="36"/>
      <c r="U289" s="37"/>
      <c r="V289" s="36"/>
      <c r="W289" s="37"/>
      <c r="X289" s="36"/>
      <c r="Y289" s="37"/>
      <c r="Z289" s="36"/>
      <c r="AA289" s="38"/>
      <c r="AB289" s="8">
        <f t="shared" si="229"/>
        <v>0</v>
      </c>
      <c r="AC289" s="8">
        <f t="shared" si="230"/>
        <v>0</v>
      </c>
      <c r="AD289" s="8">
        <f t="shared" si="231"/>
        <v>0</v>
      </c>
      <c r="AE289" s="8">
        <f t="shared" si="232"/>
        <v>0</v>
      </c>
    </row>
    <row r="290" spans="1:31" ht="30">
      <c r="A290" s="79"/>
      <c r="B290" s="40" t="s">
        <v>61</v>
      </c>
      <c r="C290" s="24">
        <v>218674</v>
      </c>
      <c r="D290" s="56">
        <v>1</v>
      </c>
      <c r="E290" s="26">
        <v>218.7</v>
      </c>
      <c r="F290" s="27">
        <f aca="true" t="shared" si="258" ref="F290:G293">D290-H290-J290-L290-N290-P290-R290-T290-V290-X290-Z290</f>
        <v>0</v>
      </c>
      <c r="G290" s="24">
        <f t="shared" si="258"/>
        <v>0</v>
      </c>
      <c r="H290" s="27">
        <f t="shared" si="233"/>
        <v>0</v>
      </c>
      <c r="I290" s="24">
        <f t="shared" si="234"/>
        <v>0</v>
      </c>
      <c r="J290" s="27">
        <v>1</v>
      </c>
      <c r="K290" s="24">
        <v>218.7</v>
      </c>
      <c r="L290" s="27">
        <f t="shared" si="237"/>
        <v>0</v>
      </c>
      <c r="M290" s="24">
        <f t="shared" si="238"/>
        <v>0</v>
      </c>
      <c r="N290" s="27">
        <f t="shared" si="239"/>
        <v>0</v>
      </c>
      <c r="O290" s="24">
        <f t="shared" si="240"/>
        <v>0</v>
      </c>
      <c r="P290" s="27">
        <f t="shared" si="241"/>
        <v>0</v>
      </c>
      <c r="Q290" s="24">
        <f t="shared" si="242"/>
        <v>0</v>
      </c>
      <c r="R290" s="27">
        <f t="shared" si="243"/>
        <v>0</v>
      </c>
      <c r="S290" s="24">
        <f t="shared" si="244"/>
        <v>0</v>
      </c>
      <c r="T290" s="27">
        <f t="shared" si="245"/>
        <v>0</v>
      </c>
      <c r="U290" s="24">
        <f t="shared" si="246"/>
        <v>0</v>
      </c>
      <c r="V290" s="27">
        <f t="shared" si="247"/>
        <v>0</v>
      </c>
      <c r="W290" s="24">
        <f t="shared" si="248"/>
        <v>0</v>
      </c>
      <c r="X290" s="27">
        <f t="shared" si="249"/>
        <v>0</v>
      </c>
      <c r="Y290" s="24">
        <f t="shared" si="250"/>
        <v>0</v>
      </c>
      <c r="Z290" s="27">
        <f t="shared" si="251"/>
        <v>0</v>
      </c>
      <c r="AA290" s="24">
        <f t="shared" si="252"/>
        <v>0</v>
      </c>
      <c r="AB290" s="8">
        <f t="shared" si="229"/>
        <v>1</v>
      </c>
      <c r="AC290" s="8">
        <f t="shared" si="230"/>
        <v>218.7</v>
      </c>
      <c r="AD290" s="8">
        <f t="shared" si="231"/>
        <v>0</v>
      </c>
      <c r="AE290" s="8">
        <f t="shared" si="232"/>
        <v>0</v>
      </c>
    </row>
    <row r="291" spans="1:31" ht="90">
      <c r="A291" s="79"/>
      <c r="B291" s="7" t="s">
        <v>62</v>
      </c>
      <c r="C291" s="9">
        <v>218727.84</v>
      </c>
      <c r="D291" s="54">
        <v>1</v>
      </c>
      <c r="E291" s="23">
        <v>218.7</v>
      </c>
      <c r="F291" s="27">
        <f t="shared" si="258"/>
        <v>0</v>
      </c>
      <c r="G291" s="24">
        <f t="shared" si="258"/>
        <v>0</v>
      </c>
      <c r="H291" s="27">
        <f t="shared" si="233"/>
        <v>0</v>
      </c>
      <c r="I291" s="24">
        <f t="shared" si="234"/>
        <v>0</v>
      </c>
      <c r="J291" s="27">
        <f t="shared" si="235"/>
        <v>0</v>
      </c>
      <c r="K291" s="24">
        <f t="shared" si="236"/>
        <v>0</v>
      </c>
      <c r="L291" s="27">
        <v>1</v>
      </c>
      <c r="M291" s="24">
        <v>218.7</v>
      </c>
      <c r="N291" s="27">
        <f t="shared" si="239"/>
        <v>0</v>
      </c>
      <c r="O291" s="24">
        <f t="shared" si="240"/>
        <v>0</v>
      </c>
      <c r="P291" s="27">
        <f t="shared" si="241"/>
        <v>0</v>
      </c>
      <c r="Q291" s="24">
        <f t="shared" si="242"/>
        <v>0</v>
      </c>
      <c r="R291" s="27">
        <f t="shared" si="243"/>
        <v>0</v>
      </c>
      <c r="S291" s="24">
        <f t="shared" si="244"/>
        <v>0</v>
      </c>
      <c r="T291" s="27">
        <f t="shared" si="245"/>
        <v>0</v>
      </c>
      <c r="U291" s="24">
        <f t="shared" si="246"/>
        <v>0</v>
      </c>
      <c r="V291" s="27">
        <f t="shared" si="247"/>
        <v>0</v>
      </c>
      <c r="W291" s="24">
        <f t="shared" si="248"/>
        <v>0</v>
      </c>
      <c r="X291" s="27">
        <f t="shared" si="249"/>
        <v>0</v>
      </c>
      <c r="Y291" s="24">
        <f t="shared" si="250"/>
        <v>0</v>
      </c>
      <c r="Z291" s="27">
        <f t="shared" si="251"/>
        <v>0</v>
      </c>
      <c r="AA291" s="24">
        <f t="shared" si="252"/>
        <v>0</v>
      </c>
      <c r="AB291" s="8">
        <f t="shared" si="229"/>
        <v>1</v>
      </c>
      <c r="AC291" s="8">
        <f t="shared" si="230"/>
        <v>218.7</v>
      </c>
      <c r="AD291" s="8">
        <f t="shared" si="231"/>
        <v>0</v>
      </c>
      <c r="AE291" s="8">
        <f t="shared" si="232"/>
        <v>0</v>
      </c>
    </row>
    <row r="292" spans="1:31" ht="30">
      <c r="A292" s="79"/>
      <c r="B292" s="10" t="s">
        <v>63</v>
      </c>
      <c r="C292" s="9">
        <v>50500</v>
      </c>
      <c r="D292" s="11">
        <v>15</v>
      </c>
      <c r="E292" s="23">
        <v>757.5</v>
      </c>
      <c r="F292" s="27">
        <f t="shared" si="258"/>
        <v>5</v>
      </c>
      <c r="G292" s="24">
        <f t="shared" si="258"/>
        <v>252.5</v>
      </c>
      <c r="H292" s="27">
        <f t="shared" si="233"/>
        <v>1</v>
      </c>
      <c r="I292" s="24">
        <f t="shared" si="234"/>
        <v>50.5</v>
      </c>
      <c r="J292" s="27">
        <f t="shared" si="235"/>
        <v>1</v>
      </c>
      <c r="K292" s="24">
        <f t="shared" si="236"/>
        <v>50.5</v>
      </c>
      <c r="L292" s="27">
        <f t="shared" si="237"/>
        <v>1</v>
      </c>
      <c r="M292" s="24">
        <f t="shared" si="238"/>
        <v>50.5</v>
      </c>
      <c r="N292" s="27">
        <f t="shared" si="239"/>
        <v>1</v>
      </c>
      <c r="O292" s="24">
        <f t="shared" si="240"/>
        <v>50.5</v>
      </c>
      <c r="P292" s="27">
        <f t="shared" si="241"/>
        <v>1</v>
      </c>
      <c r="Q292" s="24">
        <f t="shared" si="242"/>
        <v>50.5</v>
      </c>
      <c r="R292" s="27">
        <f t="shared" si="243"/>
        <v>1</v>
      </c>
      <c r="S292" s="24">
        <f t="shared" si="244"/>
        <v>50.5</v>
      </c>
      <c r="T292" s="27">
        <f t="shared" si="245"/>
        <v>1</v>
      </c>
      <c r="U292" s="24">
        <f t="shared" si="246"/>
        <v>50.5</v>
      </c>
      <c r="V292" s="27">
        <f t="shared" si="247"/>
        <v>1</v>
      </c>
      <c r="W292" s="24">
        <f t="shared" si="248"/>
        <v>50.5</v>
      </c>
      <c r="X292" s="27">
        <f t="shared" si="249"/>
        <v>1</v>
      </c>
      <c r="Y292" s="24">
        <f t="shared" si="250"/>
        <v>50.5</v>
      </c>
      <c r="Z292" s="27">
        <f t="shared" si="251"/>
        <v>1</v>
      </c>
      <c r="AA292" s="24">
        <f t="shared" si="252"/>
        <v>50.5</v>
      </c>
      <c r="AB292" s="8">
        <f t="shared" si="229"/>
        <v>15</v>
      </c>
      <c r="AC292" s="8">
        <f t="shared" si="230"/>
        <v>757.5</v>
      </c>
      <c r="AD292" s="8">
        <f t="shared" si="231"/>
        <v>0</v>
      </c>
      <c r="AE292" s="8">
        <f t="shared" si="232"/>
        <v>0</v>
      </c>
    </row>
    <row r="293" spans="1:31" ht="30">
      <c r="A293" s="79"/>
      <c r="B293" s="5" t="s">
        <v>64</v>
      </c>
      <c r="C293" s="9">
        <v>100000</v>
      </c>
      <c r="D293" s="54">
        <v>2</v>
      </c>
      <c r="E293" s="23">
        <v>200</v>
      </c>
      <c r="F293" s="27">
        <f t="shared" si="258"/>
        <v>0</v>
      </c>
      <c r="G293" s="24">
        <f t="shared" si="258"/>
        <v>0</v>
      </c>
      <c r="H293" s="27">
        <f t="shared" si="233"/>
        <v>0</v>
      </c>
      <c r="I293" s="24">
        <f t="shared" si="234"/>
        <v>0</v>
      </c>
      <c r="J293" s="27">
        <f t="shared" si="235"/>
        <v>0</v>
      </c>
      <c r="K293" s="24">
        <f t="shared" si="236"/>
        <v>0</v>
      </c>
      <c r="L293" s="27">
        <v>1</v>
      </c>
      <c r="M293" s="24">
        <f t="shared" si="238"/>
        <v>100</v>
      </c>
      <c r="N293" s="27">
        <f t="shared" si="239"/>
        <v>0</v>
      </c>
      <c r="O293" s="24">
        <f t="shared" si="240"/>
        <v>0</v>
      </c>
      <c r="P293" s="27">
        <f t="shared" si="241"/>
        <v>0</v>
      </c>
      <c r="Q293" s="24">
        <f t="shared" si="242"/>
        <v>0</v>
      </c>
      <c r="R293" s="27">
        <f t="shared" si="243"/>
        <v>0</v>
      </c>
      <c r="S293" s="24">
        <f t="shared" si="244"/>
        <v>0</v>
      </c>
      <c r="T293" s="27">
        <v>1</v>
      </c>
      <c r="U293" s="24">
        <f t="shared" si="246"/>
        <v>100</v>
      </c>
      <c r="V293" s="27">
        <f t="shared" si="247"/>
        <v>0</v>
      </c>
      <c r="W293" s="24">
        <f t="shared" si="248"/>
        <v>0</v>
      </c>
      <c r="X293" s="27">
        <f t="shared" si="249"/>
        <v>0</v>
      </c>
      <c r="Y293" s="24">
        <f t="shared" si="250"/>
        <v>0</v>
      </c>
      <c r="Z293" s="27">
        <f t="shared" si="251"/>
        <v>0</v>
      </c>
      <c r="AA293" s="24">
        <f t="shared" si="252"/>
        <v>0</v>
      </c>
      <c r="AB293" s="8">
        <f t="shared" si="229"/>
        <v>2</v>
      </c>
      <c r="AC293" s="8">
        <f t="shared" si="230"/>
        <v>200</v>
      </c>
      <c r="AD293" s="8">
        <f t="shared" si="231"/>
        <v>0</v>
      </c>
      <c r="AE293" s="8">
        <f t="shared" si="232"/>
        <v>0</v>
      </c>
    </row>
    <row r="294" spans="1:256" s="51" customFormat="1" ht="40.5" customHeight="1">
      <c r="A294" s="89" t="s">
        <v>94</v>
      </c>
      <c r="B294" s="89"/>
      <c r="C294" s="50"/>
      <c r="D294" s="62">
        <f aca="true" t="shared" si="259" ref="D294:AA294">SUM(D296:D320)</f>
        <v>329</v>
      </c>
      <c r="E294" s="63">
        <f t="shared" si="259"/>
        <v>17101.800000000003</v>
      </c>
      <c r="F294" s="62">
        <f t="shared" si="259"/>
        <v>48</v>
      </c>
      <c r="G294" s="63">
        <f t="shared" si="259"/>
        <v>3131.3000000000015</v>
      </c>
      <c r="H294" s="62">
        <f t="shared" si="259"/>
        <v>26</v>
      </c>
      <c r="I294" s="63">
        <f t="shared" si="259"/>
        <v>1294.74</v>
      </c>
      <c r="J294" s="62">
        <f t="shared" si="259"/>
        <v>29</v>
      </c>
      <c r="K294" s="63">
        <f t="shared" si="259"/>
        <v>1397.29</v>
      </c>
      <c r="L294" s="62">
        <f t="shared" si="259"/>
        <v>31</v>
      </c>
      <c r="M294" s="63">
        <f t="shared" si="259"/>
        <v>1600.84</v>
      </c>
      <c r="N294" s="62">
        <f t="shared" si="259"/>
        <v>27</v>
      </c>
      <c r="O294" s="63">
        <f t="shared" si="259"/>
        <v>1333.99</v>
      </c>
      <c r="P294" s="62">
        <f t="shared" si="259"/>
        <v>29</v>
      </c>
      <c r="Q294" s="63">
        <f t="shared" si="259"/>
        <v>1414.18</v>
      </c>
      <c r="R294" s="62">
        <f t="shared" si="259"/>
        <v>28</v>
      </c>
      <c r="S294" s="63">
        <f t="shared" si="259"/>
        <v>1372.1299999999999</v>
      </c>
      <c r="T294" s="62">
        <f t="shared" si="259"/>
        <v>28</v>
      </c>
      <c r="U294" s="63">
        <f t="shared" si="259"/>
        <v>1475.07</v>
      </c>
      <c r="V294" s="62">
        <f t="shared" si="259"/>
        <v>29</v>
      </c>
      <c r="W294" s="63">
        <f t="shared" si="259"/>
        <v>1414.32</v>
      </c>
      <c r="X294" s="62">
        <f t="shared" si="259"/>
        <v>27</v>
      </c>
      <c r="Y294" s="63">
        <f t="shared" si="259"/>
        <v>1333.97</v>
      </c>
      <c r="Z294" s="62">
        <f t="shared" si="259"/>
        <v>27</v>
      </c>
      <c r="AA294" s="63">
        <f t="shared" si="259"/>
        <v>1333.97</v>
      </c>
      <c r="AB294" s="8">
        <f>F294+H294+J294+L294+N294+P294+R294+T294+V294+X294+Z294</f>
        <v>329</v>
      </c>
      <c r="AC294" s="8">
        <f>SUM(AC295:AC320)</f>
        <v>17101.800000000003</v>
      </c>
      <c r="AD294" s="8">
        <f>AB294-D294</f>
        <v>0</v>
      </c>
      <c r="AE294" s="8">
        <f>AC294-E294</f>
        <v>0</v>
      </c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31" ht="29.25">
      <c r="A295" s="79"/>
      <c r="B295" s="2" t="s">
        <v>74</v>
      </c>
      <c r="C295" s="2"/>
      <c r="D295" s="28"/>
      <c r="E295" s="28"/>
      <c r="F295" s="28"/>
      <c r="G295" s="28"/>
      <c r="H295" s="29"/>
      <c r="I295" s="28"/>
      <c r="J295" s="29"/>
      <c r="K295" s="28"/>
      <c r="L295" s="29"/>
      <c r="M295" s="28"/>
      <c r="N295" s="29"/>
      <c r="O295" s="28"/>
      <c r="P295" s="29"/>
      <c r="Q295" s="28"/>
      <c r="R295" s="29"/>
      <c r="S295" s="28"/>
      <c r="T295" s="29"/>
      <c r="U295" s="28"/>
      <c r="V295" s="29"/>
      <c r="W295" s="28"/>
      <c r="X295" s="29"/>
      <c r="Y295" s="28"/>
      <c r="Z295" s="29"/>
      <c r="AA295" s="30"/>
      <c r="AB295" s="8">
        <f>F295+H295+J295+L295+N295+P295+R295+T295+V295+X295+Z295</f>
        <v>0</v>
      </c>
      <c r="AC295" s="8">
        <f>G295+I295+K295+M295+O295+Q295+S295+U295+W295+Y295+AA295</f>
        <v>0</v>
      </c>
      <c r="AD295" s="8">
        <f>AB295-D295</f>
        <v>0</v>
      </c>
      <c r="AE295" s="8">
        <f>AC295-E295</f>
        <v>0</v>
      </c>
    </row>
    <row r="296" spans="1:31" ht="15.75">
      <c r="A296" s="79"/>
      <c r="B296" s="5" t="s">
        <v>19</v>
      </c>
      <c r="C296" s="24">
        <v>59902.240000000005</v>
      </c>
      <c r="D296" s="73">
        <v>10</v>
      </c>
      <c r="E296" s="26">
        <v>599</v>
      </c>
      <c r="F296" s="27">
        <f aca="true" t="shared" si="260" ref="F296:G298">D296-H296-J296-L296-N296-P296-R296-T296-V296-X296-Z296</f>
        <v>0</v>
      </c>
      <c r="G296" s="24">
        <f t="shared" si="260"/>
        <v>9.947598300641403E-14</v>
      </c>
      <c r="H296" s="27">
        <f>ROUND($D296/12,0)</f>
        <v>1</v>
      </c>
      <c r="I296" s="24">
        <f>ROUND(H296*$C296/1000,2)</f>
        <v>59.9</v>
      </c>
      <c r="J296" s="27">
        <f>ROUND($D296/12,0)</f>
        <v>1</v>
      </c>
      <c r="K296" s="24">
        <f>ROUND(J296*$C296/1000,2)</f>
        <v>59.9</v>
      </c>
      <c r="L296" s="27">
        <f>ROUND($D296/12,0)</f>
        <v>1</v>
      </c>
      <c r="M296" s="24">
        <f>ROUND(L296*$C296/1000,2)</f>
        <v>59.9</v>
      </c>
      <c r="N296" s="27">
        <f>ROUND($D296/12,0)</f>
        <v>1</v>
      </c>
      <c r="O296" s="24">
        <f>ROUND(N296*$C296/1000,2)</f>
        <v>59.9</v>
      </c>
      <c r="P296" s="27">
        <f>ROUND($D296/12,0)</f>
        <v>1</v>
      </c>
      <c r="Q296" s="24">
        <f>ROUND(P296*$C296/1000,2)</f>
        <v>59.9</v>
      </c>
      <c r="R296" s="27">
        <f>ROUND($D296/12,0)</f>
        <v>1</v>
      </c>
      <c r="S296" s="24">
        <f>ROUND(R296*$C296/1000,2)</f>
        <v>59.9</v>
      </c>
      <c r="T296" s="27">
        <f>ROUND($D296/12,0)</f>
        <v>1</v>
      </c>
      <c r="U296" s="24">
        <f>ROUND(T296*$C296/1000,2)</f>
        <v>59.9</v>
      </c>
      <c r="V296" s="27">
        <f>ROUND($D296/12,0)</f>
        <v>1</v>
      </c>
      <c r="W296" s="24">
        <f>ROUND(V296*$C296/1000,2)</f>
        <v>59.9</v>
      </c>
      <c r="X296" s="27">
        <f>ROUND($D296/12,0)</f>
        <v>1</v>
      </c>
      <c r="Y296" s="24">
        <f>ROUND(X296*$C296/1000,2)</f>
        <v>59.9</v>
      </c>
      <c r="Z296" s="27">
        <f>ROUND($D296/12,0)</f>
        <v>1</v>
      </c>
      <c r="AA296" s="24">
        <f>ROUND(Z296*$C296/1000,2)</f>
        <v>59.9</v>
      </c>
      <c r="AB296" s="8">
        <f aca="true" t="shared" si="261" ref="AB296:AB320">F296+H296+J296+L296+N296+P296+R296+T296+V296+X296+Z296</f>
        <v>10</v>
      </c>
      <c r="AC296" s="8">
        <f aca="true" t="shared" si="262" ref="AC296:AC320">G296+I296+K296+M296+O296+Q296+S296+U296+W296+Y296+AA296</f>
        <v>599</v>
      </c>
      <c r="AD296" s="8">
        <f aca="true" t="shared" si="263" ref="AD296:AD320">AB296-D296</f>
        <v>0</v>
      </c>
      <c r="AE296" s="8">
        <f aca="true" t="shared" si="264" ref="AE296:AE320">AC296-E296</f>
        <v>0</v>
      </c>
    </row>
    <row r="297" spans="1:31" ht="30">
      <c r="A297" s="79"/>
      <c r="B297" s="5" t="s">
        <v>20</v>
      </c>
      <c r="C297" s="9">
        <v>112386.8</v>
      </c>
      <c r="D297" s="76">
        <v>15</v>
      </c>
      <c r="E297" s="23">
        <v>1685.8</v>
      </c>
      <c r="F297" s="27">
        <f t="shared" si="260"/>
        <v>5</v>
      </c>
      <c r="G297" s="24">
        <f t="shared" si="260"/>
        <v>561.8999999999995</v>
      </c>
      <c r="H297" s="27">
        <f aca="true" t="shared" si="265" ref="H297:H320">ROUND($D297/12,0)</f>
        <v>1</v>
      </c>
      <c r="I297" s="24">
        <f aca="true" t="shared" si="266" ref="I297:I320">ROUND(H297*$C297/1000,2)</f>
        <v>112.39</v>
      </c>
      <c r="J297" s="27">
        <f aca="true" t="shared" si="267" ref="J297:J320">ROUND($D297/12,0)</f>
        <v>1</v>
      </c>
      <c r="K297" s="24">
        <f aca="true" t="shared" si="268" ref="K297:K320">ROUND(J297*$C297/1000,2)</f>
        <v>112.39</v>
      </c>
      <c r="L297" s="27">
        <f aca="true" t="shared" si="269" ref="L297:L320">ROUND($D297/12,0)</f>
        <v>1</v>
      </c>
      <c r="M297" s="24">
        <f aca="true" t="shared" si="270" ref="M297:M320">ROUND(L297*$C297/1000,2)</f>
        <v>112.39</v>
      </c>
      <c r="N297" s="27">
        <f aca="true" t="shared" si="271" ref="N297:N320">ROUND($D297/12,0)</f>
        <v>1</v>
      </c>
      <c r="O297" s="24">
        <f aca="true" t="shared" si="272" ref="O297:O320">ROUND(N297*$C297/1000,2)</f>
        <v>112.39</v>
      </c>
      <c r="P297" s="27">
        <f aca="true" t="shared" si="273" ref="P297:P320">ROUND($D297/12,0)</f>
        <v>1</v>
      </c>
      <c r="Q297" s="24">
        <f aca="true" t="shared" si="274" ref="Q297:Q320">ROUND(P297*$C297/1000,2)</f>
        <v>112.39</v>
      </c>
      <c r="R297" s="27">
        <f aca="true" t="shared" si="275" ref="R297:R320">ROUND($D297/12,0)</f>
        <v>1</v>
      </c>
      <c r="S297" s="24">
        <f aca="true" t="shared" si="276" ref="S297:S320">ROUND(R297*$C297/1000,2)</f>
        <v>112.39</v>
      </c>
      <c r="T297" s="27">
        <f aca="true" t="shared" si="277" ref="T297:T320">ROUND($D297/12,0)</f>
        <v>1</v>
      </c>
      <c r="U297" s="24">
        <f aca="true" t="shared" si="278" ref="U297:U320">ROUND(T297*$C297/1000,2)</f>
        <v>112.39</v>
      </c>
      <c r="V297" s="27">
        <f aca="true" t="shared" si="279" ref="V297:V320">ROUND($D297/12,0)</f>
        <v>1</v>
      </c>
      <c r="W297" s="24">
        <f aca="true" t="shared" si="280" ref="W297:W320">ROUND(V297*$C297/1000,2)</f>
        <v>112.39</v>
      </c>
      <c r="X297" s="27">
        <f aca="true" t="shared" si="281" ref="X297:X320">ROUND($D297/12,0)</f>
        <v>1</v>
      </c>
      <c r="Y297" s="24">
        <f aca="true" t="shared" si="282" ref="Y297:Y320">ROUND(X297*$C297/1000,2)</f>
        <v>112.39</v>
      </c>
      <c r="Z297" s="27">
        <f aca="true" t="shared" si="283" ref="Z297:Z320">ROUND($D297/12,0)</f>
        <v>1</v>
      </c>
      <c r="AA297" s="24">
        <f aca="true" t="shared" si="284" ref="AA297:AA320">ROUND(Z297*$C297/1000,2)</f>
        <v>112.39</v>
      </c>
      <c r="AB297" s="8">
        <f t="shared" si="261"/>
        <v>15</v>
      </c>
      <c r="AC297" s="8">
        <f t="shared" si="262"/>
        <v>1685.8</v>
      </c>
      <c r="AD297" s="8">
        <f t="shared" si="263"/>
        <v>0</v>
      </c>
      <c r="AE297" s="8">
        <f t="shared" si="264"/>
        <v>0</v>
      </c>
    </row>
    <row r="298" spans="1:31" ht="15.75">
      <c r="A298" s="79"/>
      <c r="B298" s="39" t="s">
        <v>21</v>
      </c>
      <c r="C298" s="31">
        <v>129163.44</v>
      </c>
      <c r="D298" s="74">
        <v>40</v>
      </c>
      <c r="E298" s="33">
        <v>5166.6</v>
      </c>
      <c r="F298" s="47">
        <f t="shared" si="260"/>
        <v>10</v>
      </c>
      <c r="G298" s="44">
        <f t="shared" si="260"/>
        <v>1291.700000000002</v>
      </c>
      <c r="H298" s="47">
        <f t="shared" si="265"/>
        <v>3</v>
      </c>
      <c r="I298" s="44">
        <f t="shared" si="266"/>
        <v>387.49</v>
      </c>
      <c r="J298" s="47">
        <f t="shared" si="267"/>
        <v>3</v>
      </c>
      <c r="K298" s="44">
        <f t="shared" si="268"/>
        <v>387.49</v>
      </c>
      <c r="L298" s="47">
        <f t="shared" si="269"/>
        <v>3</v>
      </c>
      <c r="M298" s="44">
        <f t="shared" si="270"/>
        <v>387.49</v>
      </c>
      <c r="N298" s="47">
        <f t="shared" si="271"/>
        <v>3</v>
      </c>
      <c r="O298" s="44">
        <f t="shared" si="272"/>
        <v>387.49</v>
      </c>
      <c r="P298" s="47">
        <f t="shared" si="273"/>
        <v>3</v>
      </c>
      <c r="Q298" s="44">
        <f t="shared" si="274"/>
        <v>387.49</v>
      </c>
      <c r="R298" s="47">
        <f t="shared" si="275"/>
        <v>3</v>
      </c>
      <c r="S298" s="44">
        <f t="shared" si="276"/>
        <v>387.49</v>
      </c>
      <c r="T298" s="47">
        <f t="shared" si="277"/>
        <v>3</v>
      </c>
      <c r="U298" s="44">
        <f t="shared" si="278"/>
        <v>387.49</v>
      </c>
      <c r="V298" s="47">
        <f t="shared" si="279"/>
        <v>3</v>
      </c>
      <c r="W298" s="44">
        <f t="shared" si="280"/>
        <v>387.49</v>
      </c>
      <c r="X298" s="47">
        <f t="shared" si="281"/>
        <v>3</v>
      </c>
      <c r="Y298" s="44">
        <f t="shared" si="282"/>
        <v>387.49</v>
      </c>
      <c r="Z298" s="47">
        <f t="shared" si="283"/>
        <v>3</v>
      </c>
      <c r="AA298" s="44">
        <f t="shared" si="284"/>
        <v>387.49</v>
      </c>
      <c r="AB298" s="8">
        <f t="shared" si="261"/>
        <v>40</v>
      </c>
      <c r="AC298" s="8">
        <f t="shared" si="262"/>
        <v>5166.6</v>
      </c>
      <c r="AD298" s="8">
        <f t="shared" si="263"/>
        <v>0</v>
      </c>
      <c r="AE298" s="8">
        <f t="shared" si="264"/>
        <v>0</v>
      </c>
    </row>
    <row r="299" spans="1:31" ht="22.5" customHeight="1">
      <c r="A299" s="79"/>
      <c r="B299" s="2" t="s">
        <v>76</v>
      </c>
      <c r="C299" s="37"/>
      <c r="D299" s="77"/>
      <c r="E299" s="35"/>
      <c r="F299" s="36"/>
      <c r="G299" s="37"/>
      <c r="H299" s="36"/>
      <c r="I299" s="37"/>
      <c r="J299" s="36"/>
      <c r="K299" s="37"/>
      <c r="L299" s="36"/>
      <c r="M299" s="37"/>
      <c r="N299" s="36"/>
      <c r="O299" s="37"/>
      <c r="P299" s="36"/>
      <c r="Q299" s="37"/>
      <c r="R299" s="36"/>
      <c r="S299" s="37"/>
      <c r="T299" s="36"/>
      <c r="U299" s="37"/>
      <c r="V299" s="36"/>
      <c r="W299" s="37"/>
      <c r="X299" s="36"/>
      <c r="Y299" s="37"/>
      <c r="Z299" s="36"/>
      <c r="AA299" s="38"/>
      <c r="AB299" s="8">
        <f t="shared" si="261"/>
        <v>0</v>
      </c>
      <c r="AC299" s="8">
        <f t="shared" si="262"/>
        <v>0</v>
      </c>
      <c r="AD299" s="8">
        <f t="shared" si="263"/>
        <v>0</v>
      </c>
      <c r="AE299" s="8">
        <f t="shared" si="264"/>
        <v>0</v>
      </c>
    </row>
    <row r="300" spans="1:31" ht="15.75">
      <c r="A300" s="79"/>
      <c r="B300" s="40" t="s">
        <v>40</v>
      </c>
      <c r="C300" s="24">
        <v>30240.15</v>
      </c>
      <c r="D300" s="73">
        <v>62</v>
      </c>
      <c r="E300" s="26">
        <v>1874.9</v>
      </c>
      <c r="F300" s="27">
        <f aca="true" t="shared" si="285" ref="F300:G302">D300-H300-J300-L300-N300-P300-R300-T300-V300-X300-Z300</f>
        <v>12</v>
      </c>
      <c r="G300" s="24">
        <f t="shared" si="285"/>
        <v>362.8999999999997</v>
      </c>
      <c r="H300" s="27">
        <f t="shared" si="265"/>
        <v>5</v>
      </c>
      <c r="I300" s="24">
        <f t="shared" si="266"/>
        <v>151.2</v>
      </c>
      <c r="J300" s="27">
        <f t="shared" si="267"/>
        <v>5</v>
      </c>
      <c r="K300" s="24">
        <f t="shared" si="268"/>
        <v>151.2</v>
      </c>
      <c r="L300" s="27">
        <f t="shared" si="269"/>
        <v>5</v>
      </c>
      <c r="M300" s="24">
        <f t="shared" si="270"/>
        <v>151.2</v>
      </c>
      <c r="N300" s="27">
        <f t="shared" si="271"/>
        <v>5</v>
      </c>
      <c r="O300" s="24">
        <f t="shared" si="272"/>
        <v>151.2</v>
      </c>
      <c r="P300" s="27">
        <f t="shared" si="273"/>
        <v>5</v>
      </c>
      <c r="Q300" s="24">
        <f t="shared" si="274"/>
        <v>151.2</v>
      </c>
      <c r="R300" s="27">
        <f t="shared" si="275"/>
        <v>5</v>
      </c>
      <c r="S300" s="24">
        <f t="shared" si="276"/>
        <v>151.2</v>
      </c>
      <c r="T300" s="27">
        <f t="shared" si="277"/>
        <v>5</v>
      </c>
      <c r="U300" s="24">
        <f t="shared" si="278"/>
        <v>151.2</v>
      </c>
      <c r="V300" s="27">
        <f t="shared" si="279"/>
        <v>5</v>
      </c>
      <c r="W300" s="24">
        <f t="shared" si="280"/>
        <v>151.2</v>
      </c>
      <c r="X300" s="27">
        <f t="shared" si="281"/>
        <v>5</v>
      </c>
      <c r="Y300" s="24">
        <f t="shared" si="282"/>
        <v>151.2</v>
      </c>
      <c r="Z300" s="27">
        <f t="shared" si="283"/>
        <v>5</v>
      </c>
      <c r="AA300" s="24">
        <f t="shared" si="284"/>
        <v>151.2</v>
      </c>
      <c r="AB300" s="8">
        <f t="shared" si="261"/>
        <v>62</v>
      </c>
      <c r="AC300" s="8">
        <f t="shared" si="262"/>
        <v>1874.9</v>
      </c>
      <c r="AD300" s="8">
        <f t="shared" si="263"/>
        <v>0</v>
      </c>
      <c r="AE300" s="8">
        <f t="shared" si="264"/>
        <v>0</v>
      </c>
    </row>
    <row r="301" spans="1:31" ht="15.75">
      <c r="A301" s="79"/>
      <c r="B301" s="5" t="s">
        <v>41</v>
      </c>
      <c r="C301" s="9">
        <v>22150.1</v>
      </c>
      <c r="D301" s="76">
        <v>1</v>
      </c>
      <c r="E301" s="23">
        <v>22.200000000000003</v>
      </c>
      <c r="F301" s="27">
        <f t="shared" si="285"/>
        <v>0</v>
      </c>
      <c r="G301" s="24">
        <f t="shared" si="285"/>
        <v>3.552713678800501E-15</v>
      </c>
      <c r="H301" s="27">
        <f t="shared" si="265"/>
        <v>0</v>
      </c>
      <c r="I301" s="24">
        <f t="shared" si="266"/>
        <v>0</v>
      </c>
      <c r="J301" s="27">
        <v>1</v>
      </c>
      <c r="K301" s="24">
        <v>22.2</v>
      </c>
      <c r="L301" s="27">
        <f t="shared" si="269"/>
        <v>0</v>
      </c>
      <c r="M301" s="24">
        <f t="shared" si="270"/>
        <v>0</v>
      </c>
      <c r="N301" s="27">
        <f t="shared" si="271"/>
        <v>0</v>
      </c>
      <c r="O301" s="24">
        <f t="shared" si="272"/>
        <v>0</v>
      </c>
      <c r="P301" s="27">
        <f t="shared" si="273"/>
        <v>0</v>
      </c>
      <c r="Q301" s="24">
        <f t="shared" si="274"/>
        <v>0</v>
      </c>
      <c r="R301" s="27">
        <f t="shared" si="275"/>
        <v>0</v>
      </c>
      <c r="S301" s="24">
        <f t="shared" si="276"/>
        <v>0</v>
      </c>
      <c r="T301" s="27">
        <f t="shared" si="277"/>
        <v>0</v>
      </c>
      <c r="U301" s="24">
        <f t="shared" si="278"/>
        <v>0</v>
      </c>
      <c r="V301" s="27">
        <f t="shared" si="279"/>
        <v>0</v>
      </c>
      <c r="W301" s="24">
        <f t="shared" si="280"/>
        <v>0</v>
      </c>
      <c r="X301" s="27">
        <f t="shared" si="281"/>
        <v>0</v>
      </c>
      <c r="Y301" s="24">
        <f t="shared" si="282"/>
        <v>0</v>
      </c>
      <c r="Z301" s="27">
        <f t="shared" si="283"/>
        <v>0</v>
      </c>
      <c r="AA301" s="24">
        <f t="shared" si="284"/>
        <v>0</v>
      </c>
      <c r="AB301" s="8">
        <f t="shared" si="261"/>
        <v>1</v>
      </c>
      <c r="AC301" s="8">
        <f t="shared" si="262"/>
        <v>22.200000000000003</v>
      </c>
      <c r="AD301" s="8">
        <f t="shared" si="263"/>
        <v>0</v>
      </c>
      <c r="AE301" s="8">
        <f t="shared" si="264"/>
        <v>0</v>
      </c>
    </row>
    <row r="302" spans="1:31" ht="15.75">
      <c r="A302" s="79"/>
      <c r="B302" s="39" t="s">
        <v>42</v>
      </c>
      <c r="C302" s="31">
        <v>32204.2</v>
      </c>
      <c r="D302" s="74">
        <v>10</v>
      </c>
      <c r="E302" s="33">
        <v>322</v>
      </c>
      <c r="F302" s="47">
        <f t="shared" si="285"/>
        <v>0</v>
      </c>
      <c r="G302" s="44">
        <f t="shared" si="285"/>
        <v>5.684341886080802E-14</v>
      </c>
      <c r="H302" s="47">
        <f t="shared" si="265"/>
        <v>1</v>
      </c>
      <c r="I302" s="44">
        <f t="shared" si="266"/>
        <v>32.2</v>
      </c>
      <c r="J302" s="47">
        <f t="shared" si="267"/>
        <v>1</v>
      </c>
      <c r="K302" s="44">
        <f t="shared" si="268"/>
        <v>32.2</v>
      </c>
      <c r="L302" s="47">
        <f t="shared" si="269"/>
        <v>1</v>
      </c>
      <c r="M302" s="44">
        <f t="shared" si="270"/>
        <v>32.2</v>
      </c>
      <c r="N302" s="47">
        <f t="shared" si="271"/>
        <v>1</v>
      </c>
      <c r="O302" s="44">
        <f t="shared" si="272"/>
        <v>32.2</v>
      </c>
      <c r="P302" s="47">
        <f t="shared" si="273"/>
        <v>1</v>
      </c>
      <c r="Q302" s="44">
        <f t="shared" si="274"/>
        <v>32.2</v>
      </c>
      <c r="R302" s="47">
        <f t="shared" si="275"/>
        <v>1</v>
      </c>
      <c r="S302" s="44">
        <f t="shared" si="276"/>
        <v>32.2</v>
      </c>
      <c r="T302" s="47">
        <f t="shared" si="277"/>
        <v>1</v>
      </c>
      <c r="U302" s="44">
        <f t="shared" si="278"/>
        <v>32.2</v>
      </c>
      <c r="V302" s="47">
        <f t="shared" si="279"/>
        <v>1</v>
      </c>
      <c r="W302" s="44">
        <f t="shared" si="280"/>
        <v>32.2</v>
      </c>
      <c r="X302" s="47">
        <f t="shared" si="281"/>
        <v>1</v>
      </c>
      <c r="Y302" s="44">
        <f t="shared" si="282"/>
        <v>32.2</v>
      </c>
      <c r="Z302" s="47">
        <f t="shared" si="283"/>
        <v>1</v>
      </c>
      <c r="AA302" s="44">
        <f t="shared" si="284"/>
        <v>32.2</v>
      </c>
      <c r="AB302" s="8">
        <f t="shared" si="261"/>
        <v>10</v>
      </c>
      <c r="AC302" s="8">
        <f t="shared" si="262"/>
        <v>322</v>
      </c>
      <c r="AD302" s="8">
        <f t="shared" si="263"/>
        <v>0</v>
      </c>
      <c r="AE302" s="8">
        <f t="shared" si="264"/>
        <v>0</v>
      </c>
    </row>
    <row r="303" spans="1:31" ht="15.75">
      <c r="A303" s="79"/>
      <c r="B303" s="2" t="s">
        <v>77</v>
      </c>
      <c r="C303" s="37"/>
      <c r="D303" s="77"/>
      <c r="E303" s="35"/>
      <c r="F303" s="36"/>
      <c r="G303" s="37"/>
      <c r="H303" s="36"/>
      <c r="I303" s="37"/>
      <c r="J303" s="36"/>
      <c r="K303" s="37"/>
      <c r="L303" s="36"/>
      <c r="M303" s="37"/>
      <c r="N303" s="36"/>
      <c r="O303" s="37"/>
      <c r="P303" s="36"/>
      <c r="Q303" s="37"/>
      <c r="R303" s="36"/>
      <c r="S303" s="37"/>
      <c r="T303" s="36"/>
      <c r="U303" s="37"/>
      <c r="V303" s="36"/>
      <c r="W303" s="37"/>
      <c r="X303" s="36"/>
      <c r="Y303" s="37"/>
      <c r="Z303" s="36"/>
      <c r="AA303" s="38"/>
      <c r="AB303" s="8">
        <f t="shared" si="261"/>
        <v>0</v>
      </c>
      <c r="AC303" s="8">
        <f t="shared" si="262"/>
        <v>0</v>
      </c>
      <c r="AD303" s="8">
        <f t="shared" si="263"/>
        <v>0</v>
      </c>
      <c r="AE303" s="8">
        <f t="shared" si="264"/>
        <v>0</v>
      </c>
    </row>
    <row r="304" spans="1:31" ht="15.75">
      <c r="A304" s="79"/>
      <c r="B304" s="40" t="s">
        <v>43</v>
      </c>
      <c r="C304" s="24">
        <v>38150.17</v>
      </c>
      <c r="D304" s="84">
        <v>4</v>
      </c>
      <c r="E304" s="26">
        <v>152.60000000000002</v>
      </c>
      <c r="F304" s="27">
        <f aca="true" t="shared" si="286" ref="F304:G308">D304-H304-J304-L304-N304-P304-R304-T304-V304-X304-Z304</f>
        <v>0</v>
      </c>
      <c r="G304" s="24">
        <f t="shared" si="286"/>
        <v>1.4210854715202004E-14</v>
      </c>
      <c r="H304" s="27">
        <f t="shared" si="265"/>
        <v>0</v>
      </c>
      <c r="I304" s="24">
        <f t="shared" si="266"/>
        <v>0</v>
      </c>
      <c r="J304" s="27">
        <v>1</v>
      </c>
      <c r="K304" s="24">
        <f t="shared" si="268"/>
        <v>38.15</v>
      </c>
      <c r="L304" s="27">
        <v>1</v>
      </c>
      <c r="M304" s="24">
        <f t="shared" si="270"/>
        <v>38.15</v>
      </c>
      <c r="N304" s="27">
        <f t="shared" si="271"/>
        <v>0</v>
      </c>
      <c r="O304" s="24">
        <f t="shared" si="272"/>
        <v>0</v>
      </c>
      <c r="P304" s="27">
        <f t="shared" si="273"/>
        <v>0</v>
      </c>
      <c r="Q304" s="24">
        <f t="shared" si="274"/>
        <v>0</v>
      </c>
      <c r="R304" s="27">
        <v>1</v>
      </c>
      <c r="S304" s="24">
        <f t="shared" si="276"/>
        <v>38.15</v>
      </c>
      <c r="T304" s="27">
        <f t="shared" si="277"/>
        <v>0</v>
      </c>
      <c r="U304" s="24">
        <f t="shared" si="278"/>
        <v>0</v>
      </c>
      <c r="V304" s="27">
        <v>1</v>
      </c>
      <c r="W304" s="24">
        <f t="shared" si="280"/>
        <v>38.15</v>
      </c>
      <c r="X304" s="27">
        <f t="shared" si="281"/>
        <v>0</v>
      </c>
      <c r="Y304" s="24">
        <f t="shared" si="282"/>
        <v>0</v>
      </c>
      <c r="Z304" s="27">
        <f t="shared" si="283"/>
        <v>0</v>
      </c>
      <c r="AA304" s="24">
        <f t="shared" si="284"/>
        <v>0</v>
      </c>
      <c r="AB304" s="8">
        <f t="shared" si="261"/>
        <v>4</v>
      </c>
      <c r="AC304" s="8">
        <f t="shared" si="262"/>
        <v>152.60000000000002</v>
      </c>
      <c r="AD304" s="8">
        <f t="shared" si="263"/>
        <v>0</v>
      </c>
      <c r="AE304" s="8">
        <f t="shared" si="264"/>
        <v>0</v>
      </c>
    </row>
    <row r="305" spans="1:31" ht="30">
      <c r="A305" s="79"/>
      <c r="B305" s="5" t="s">
        <v>44</v>
      </c>
      <c r="C305" s="9">
        <v>39230.83</v>
      </c>
      <c r="D305" s="76">
        <v>8</v>
      </c>
      <c r="E305" s="23">
        <v>313.9</v>
      </c>
      <c r="F305" s="27">
        <f t="shared" si="286"/>
        <v>0</v>
      </c>
      <c r="G305" s="24">
        <f t="shared" si="286"/>
        <v>0</v>
      </c>
      <c r="H305" s="27">
        <v>0</v>
      </c>
      <c r="I305" s="24">
        <f t="shared" si="266"/>
        <v>0</v>
      </c>
      <c r="J305" s="27">
        <v>0</v>
      </c>
      <c r="K305" s="24">
        <f t="shared" si="268"/>
        <v>0</v>
      </c>
      <c r="L305" s="27">
        <f t="shared" si="269"/>
        <v>1</v>
      </c>
      <c r="M305" s="24">
        <v>39.25</v>
      </c>
      <c r="N305" s="27">
        <f t="shared" si="271"/>
        <v>1</v>
      </c>
      <c r="O305" s="24">
        <v>39.25</v>
      </c>
      <c r="P305" s="27">
        <f t="shared" si="273"/>
        <v>1</v>
      </c>
      <c r="Q305" s="24">
        <v>39.24</v>
      </c>
      <c r="R305" s="27">
        <f t="shared" si="275"/>
        <v>1</v>
      </c>
      <c r="S305" s="24">
        <v>39.24</v>
      </c>
      <c r="T305" s="27">
        <f t="shared" si="277"/>
        <v>1</v>
      </c>
      <c r="U305" s="24">
        <f t="shared" si="278"/>
        <v>39.23</v>
      </c>
      <c r="V305" s="27">
        <f t="shared" si="279"/>
        <v>1</v>
      </c>
      <c r="W305" s="24">
        <f t="shared" si="280"/>
        <v>39.23</v>
      </c>
      <c r="X305" s="27">
        <f t="shared" si="281"/>
        <v>1</v>
      </c>
      <c r="Y305" s="24">
        <f t="shared" si="282"/>
        <v>39.23</v>
      </c>
      <c r="Z305" s="27">
        <f t="shared" si="283"/>
        <v>1</v>
      </c>
      <c r="AA305" s="24">
        <f t="shared" si="284"/>
        <v>39.23</v>
      </c>
      <c r="AB305" s="8">
        <f t="shared" si="261"/>
        <v>8</v>
      </c>
      <c r="AC305" s="8">
        <f t="shared" si="262"/>
        <v>313.90000000000003</v>
      </c>
      <c r="AD305" s="8">
        <f t="shared" si="263"/>
        <v>0</v>
      </c>
      <c r="AE305" s="8">
        <f t="shared" si="264"/>
        <v>0</v>
      </c>
    </row>
    <row r="306" spans="1:31" ht="15.75">
      <c r="A306" s="79"/>
      <c r="B306" s="5" t="s">
        <v>47</v>
      </c>
      <c r="C306" s="9">
        <v>35194.1</v>
      </c>
      <c r="D306" s="76">
        <v>25</v>
      </c>
      <c r="E306" s="23">
        <v>879.9000000000001</v>
      </c>
      <c r="F306" s="27">
        <f t="shared" si="286"/>
        <v>5</v>
      </c>
      <c r="G306" s="24">
        <f t="shared" si="286"/>
        <v>176.00000000000023</v>
      </c>
      <c r="H306" s="27">
        <f t="shared" si="265"/>
        <v>2</v>
      </c>
      <c r="I306" s="24">
        <f t="shared" si="266"/>
        <v>70.39</v>
      </c>
      <c r="J306" s="27">
        <f t="shared" si="267"/>
        <v>2</v>
      </c>
      <c r="K306" s="24">
        <f t="shared" si="268"/>
        <v>70.39</v>
      </c>
      <c r="L306" s="27">
        <f t="shared" si="269"/>
        <v>2</v>
      </c>
      <c r="M306" s="24">
        <f t="shared" si="270"/>
        <v>70.39</v>
      </c>
      <c r="N306" s="27">
        <f t="shared" si="271"/>
        <v>2</v>
      </c>
      <c r="O306" s="24">
        <f t="shared" si="272"/>
        <v>70.39</v>
      </c>
      <c r="P306" s="27">
        <f t="shared" si="273"/>
        <v>2</v>
      </c>
      <c r="Q306" s="24">
        <f t="shared" si="274"/>
        <v>70.39</v>
      </c>
      <c r="R306" s="27">
        <f t="shared" si="275"/>
        <v>2</v>
      </c>
      <c r="S306" s="24">
        <f t="shared" si="276"/>
        <v>70.39</v>
      </c>
      <c r="T306" s="27">
        <f t="shared" si="277"/>
        <v>2</v>
      </c>
      <c r="U306" s="24">
        <f t="shared" si="278"/>
        <v>70.39</v>
      </c>
      <c r="V306" s="27">
        <f t="shared" si="279"/>
        <v>2</v>
      </c>
      <c r="W306" s="24">
        <f t="shared" si="280"/>
        <v>70.39</v>
      </c>
      <c r="X306" s="27">
        <f t="shared" si="281"/>
        <v>2</v>
      </c>
      <c r="Y306" s="24">
        <f t="shared" si="282"/>
        <v>70.39</v>
      </c>
      <c r="Z306" s="27">
        <f t="shared" si="283"/>
        <v>2</v>
      </c>
      <c r="AA306" s="24">
        <f t="shared" si="284"/>
        <v>70.39</v>
      </c>
      <c r="AB306" s="8">
        <f t="shared" si="261"/>
        <v>25</v>
      </c>
      <c r="AC306" s="8">
        <f t="shared" si="262"/>
        <v>879.9000000000001</v>
      </c>
      <c r="AD306" s="8">
        <f t="shared" si="263"/>
        <v>0</v>
      </c>
      <c r="AE306" s="8">
        <f t="shared" si="264"/>
        <v>0</v>
      </c>
    </row>
    <row r="307" spans="1:31" ht="15.75">
      <c r="A307" s="79"/>
      <c r="B307" s="5" t="s">
        <v>48</v>
      </c>
      <c r="C307" s="9">
        <v>36120.54</v>
      </c>
      <c r="D307" s="76">
        <v>15</v>
      </c>
      <c r="E307" s="23">
        <v>541.8</v>
      </c>
      <c r="F307" s="27">
        <f t="shared" si="286"/>
        <v>5</v>
      </c>
      <c r="G307" s="24">
        <f t="shared" si="286"/>
        <v>180.5999999999999</v>
      </c>
      <c r="H307" s="27">
        <f t="shared" si="265"/>
        <v>1</v>
      </c>
      <c r="I307" s="24">
        <f t="shared" si="266"/>
        <v>36.12</v>
      </c>
      <c r="J307" s="27">
        <f t="shared" si="267"/>
        <v>1</v>
      </c>
      <c r="K307" s="24">
        <f t="shared" si="268"/>
        <v>36.12</v>
      </c>
      <c r="L307" s="27">
        <f t="shared" si="269"/>
        <v>1</v>
      </c>
      <c r="M307" s="24">
        <f t="shared" si="270"/>
        <v>36.12</v>
      </c>
      <c r="N307" s="27">
        <f t="shared" si="271"/>
        <v>1</v>
      </c>
      <c r="O307" s="24">
        <f t="shared" si="272"/>
        <v>36.12</v>
      </c>
      <c r="P307" s="27">
        <f t="shared" si="273"/>
        <v>1</v>
      </c>
      <c r="Q307" s="24">
        <f t="shared" si="274"/>
        <v>36.12</v>
      </c>
      <c r="R307" s="27">
        <f t="shared" si="275"/>
        <v>1</v>
      </c>
      <c r="S307" s="24">
        <f t="shared" si="276"/>
        <v>36.12</v>
      </c>
      <c r="T307" s="27">
        <f t="shared" si="277"/>
        <v>1</v>
      </c>
      <c r="U307" s="24">
        <f t="shared" si="278"/>
        <v>36.12</v>
      </c>
      <c r="V307" s="27">
        <f t="shared" si="279"/>
        <v>1</v>
      </c>
      <c r="W307" s="24">
        <f t="shared" si="280"/>
        <v>36.12</v>
      </c>
      <c r="X307" s="27">
        <f t="shared" si="281"/>
        <v>1</v>
      </c>
      <c r="Y307" s="24">
        <f t="shared" si="282"/>
        <v>36.12</v>
      </c>
      <c r="Z307" s="27">
        <f t="shared" si="283"/>
        <v>1</v>
      </c>
      <c r="AA307" s="24">
        <f t="shared" si="284"/>
        <v>36.12</v>
      </c>
      <c r="AB307" s="8">
        <f t="shared" si="261"/>
        <v>15</v>
      </c>
      <c r="AC307" s="8">
        <f t="shared" si="262"/>
        <v>541.8</v>
      </c>
      <c r="AD307" s="8">
        <f t="shared" si="263"/>
        <v>0</v>
      </c>
      <c r="AE307" s="8">
        <f t="shared" si="264"/>
        <v>0</v>
      </c>
    </row>
    <row r="308" spans="1:31" ht="15.75">
      <c r="A308" s="79"/>
      <c r="B308" s="39" t="s">
        <v>49</v>
      </c>
      <c r="C308" s="31">
        <v>47760.2</v>
      </c>
      <c r="D308" s="74">
        <v>25</v>
      </c>
      <c r="E308" s="33">
        <v>1194</v>
      </c>
      <c r="F308" s="47">
        <f t="shared" si="286"/>
        <v>5</v>
      </c>
      <c r="G308" s="44">
        <f t="shared" si="286"/>
        <v>238.80000000000018</v>
      </c>
      <c r="H308" s="47">
        <f t="shared" si="265"/>
        <v>2</v>
      </c>
      <c r="I308" s="44">
        <f t="shared" si="266"/>
        <v>95.52</v>
      </c>
      <c r="J308" s="47">
        <f t="shared" si="267"/>
        <v>2</v>
      </c>
      <c r="K308" s="44">
        <f t="shared" si="268"/>
        <v>95.52</v>
      </c>
      <c r="L308" s="47">
        <f t="shared" si="269"/>
        <v>2</v>
      </c>
      <c r="M308" s="44">
        <f t="shared" si="270"/>
        <v>95.52</v>
      </c>
      <c r="N308" s="47">
        <f t="shared" si="271"/>
        <v>2</v>
      </c>
      <c r="O308" s="44">
        <f t="shared" si="272"/>
        <v>95.52</v>
      </c>
      <c r="P308" s="47">
        <f t="shared" si="273"/>
        <v>2</v>
      </c>
      <c r="Q308" s="44">
        <f t="shared" si="274"/>
        <v>95.52</v>
      </c>
      <c r="R308" s="47">
        <f t="shared" si="275"/>
        <v>2</v>
      </c>
      <c r="S308" s="44">
        <f t="shared" si="276"/>
        <v>95.52</v>
      </c>
      <c r="T308" s="47">
        <f t="shared" si="277"/>
        <v>2</v>
      </c>
      <c r="U308" s="44">
        <f t="shared" si="278"/>
        <v>95.52</v>
      </c>
      <c r="V308" s="47">
        <f t="shared" si="279"/>
        <v>2</v>
      </c>
      <c r="W308" s="44">
        <f t="shared" si="280"/>
        <v>95.52</v>
      </c>
      <c r="X308" s="47">
        <f t="shared" si="281"/>
        <v>2</v>
      </c>
      <c r="Y308" s="44">
        <f t="shared" si="282"/>
        <v>95.52</v>
      </c>
      <c r="Z308" s="47">
        <f t="shared" si="283"/>
        <v>2</v>
      </c>
      <c r="AA308" s="44">
        <f t="shared" si="284"/>
        <v>95.52</v>
      </c>
      <c r="AB308" s="8">
        <f t="shared" si="261"/>
        <v>25</v>
      </c>
      <c r="AC308" s="8">
        <f t="shared" si="262"/>
        <v>1194</v>
      </c>
      <c r="AD308" s="8">
        <f t="shared" si="263"/>
        <v>0</v>
      </c>
      <c r="AE308" s="8">
        <f t="shared" si="264"/>
        <v>0</v>
      </c>
    </row>
    <row r="309" spans="1:31" ht="22.5" customHeight="1">
      <c r="A309" s="79"/>
      <c r="B309" s="2" t="s">
        <v>78</v>
      </c>
      <c r="C309" s="37"/>
      <c r="D309" s="77"/>
      <c r="E309" s="35"/>
      <c r="F309" s="36"/>
      <c r="G309" s="37"/>
      <c r="H309" s="36"/>
      <c r="I309" s="37"/>
      <c r="J309" s="36"/>
      <c r="K309" s="37"/>
      <c r="L309" s="36"/>
      <c r="M309" s="37"/>
      <c r="N309" s="36"/>
      <c r="O309" s="37"/>
      <c r="P309" s="36"/>
      <c r="Q309" s="37"/>
      <c r="R309" s="36"/>
      <c r="S309" s="37"/>
      <c r="T309" s="36"/>
      <c r="U309" s="37"/>
      <c r="V309" s="36"/>
      <c r="W309" s="37"/>
      <c r="X309" s="36"/>
      <c r="Y309" s="37"/>
      <c r="Z309" s="36"/>
      <c r="AA309" s="38"/>
      <c r="AB309" s="8">
        <f t="shared" si="261"/>
        <v>0</v>
      </c>
      <c r="AC309" s="8">
        <f t="shared" si="262"/>
        <v>0</v>
      </c>
      <c r="AD309" s="8">
        <f t="shared" si="263"/>
        <v>0</v>
      </c>
      <c r="AE309" s="8">
        <f t="shared" si="264"/>
        <v>0</v>
      </c>
    </row>
    <row r="310" spans="1:31" ht="30">
      <c r="A310" s="79"/>
      <c r="B310" s="40" t="s">
        <v>50</v>
      </c>
      <c r="C310" s="24">
        <v>48000.15</v>
      </c>
      <c r="D310" s="73">
        <v>1</v>
      </c>
      <c r="E310" s="26">
        <v>48</v>
      </c>
      <c r="F310" s="27">
        <f aca="true" t="shared" si="287" ref="F310:G313">D310-H310-J310-L310-N310-P310-R310-T310-V310-X310-Z310</f>
        <v>0</v>
      </c>
      <c r="G310" s="24">
        <f t="shared" si="287"/>
        <v>0</v>
      </c>
      <c r="H310" s="27">
        <f t="shared" si="265"/>
        <v>0</v>
      </c>
      <c r="I310" s="24">
        <f t="shared" si="266"/>
        <v>0</v>
      </c>
      <c r="J310" s="27">
        <f t="shared" si="267"/>
        <v>0</v>
      </c>
      <c r="K310" s="24">
        <f t="shared" si="268"/>
        <v>0</v>
      </c>
      <c r="L310" s="27">
        <v>1</v>
      </c>
      <c r="M310" s="24">
        <f t="shared" si="270"/>
        <v>48</v>
      </c>
      <c r="N310" s="27">
        <f t="shared" si="271"/>
        <v>0</v>
      </c>
      <c r="O310" s="24">
        <f t="shared" si="272"/>
        <v>0</v>
      </c>
      <c r="P310" s="27">
        <f t="shared" si="273"/>
        <v>0</v>
      </c>
      <c r="Q310" s="24">
        <f t="shared" si="274"/>
        <v>0</v>
      </c>
      <c r="R310" s="27">
        <f t="shared" si="275"/>
        <v>0</v>
      </c>
      <c r="S310" s="24">
        <f t="shared" si="276"/>
        <v>0</v>
      </c>
      <c r="T310" s="27">
        <f t="shared" si="277"/>
        <v>0</v>
      </c>
      <c r="U310" s="24">
        <f t="shared" si="278"/>
        <v>0</v>
      </c>
      <c r="V310" s="27">
        <f t="shared" si="279"/>
        <v>0</v>
      </c>
      <c r="W310" s="24">
        <f t="shared" si="280"/>
        <v>0</v>
      </c>
      <c r="X310" s="27">
        <f t="shared" si="281"/>
        <v>0</v>
      </c>
      <c r="Y310" s="24">
        <f t="shared" si="282"/>
        <v>0</v>
      </c>
      <c r="Z310" s="27">
        <f t="shared" si="283"/>
        <v>0</v>
      </c>
      <c r="AA310" s="24">
        <f t="shared" si="284"/>
        <v>0</v>
      </c>
      <c r="AB310" s="8">
        <f t="shared" si="261"/>
        <v>1</v>
      </c>
      <c r="AC310" s="8">
        <f t="shared" si="262"/>
        <v>48</v>
      </c>
      <c r="AD310" s="8">
        <f t="shared" si="263"/>
        <v>0</v>
      </c>
      <c r="AE310" s="8">
        <f t="shared" si="264"/>
        <v>0</v>
      </c>
    </row>
    <row r="311" spans="1:31" ht="15.75">
      <c r="A311" s="79"/>
      <c r="B311" s="5" t="s">
        <v>51</v>
      </c>
      <c r="C311" s="9">
        <v>53240.37</v>
      </c>
      <c r="D311" s="76">
        <v>46</v>
      </c>
      <c r="E311" s="23">
        <v>2449</v>
      </c>
      <c r="F311" s="27">
        <f t="shared" si="287"/>
        <v>6</v>
      </c>
      <c r="G311" s="24">
        <f t="shared" si="287"/>
        <v>319.39999999999964</v>
      </c>
      <c r="H311" s="27">
        <f t="shared" si="265"/>
        <v>4</v>
      </c>
      <c r="I311" s="24">
        <f t="shared" si="266"/>
        <v>212.96</v>
      </c>
      <c r="J311" s="27">
        <f t="shared" si="267"/>
        <v>4</v>
      </c>
      <c r="K311" s="24">
        <f t="shared" si="268"/>
        <v>212.96</v>
      </c>
      <c r="L311" s="27">
        <f t="shared" si="269"/>
        <v>4</v>
      </c>
      <c r="M311" s="24">
        <f t="shared" si="270"/>
        <v>212.96</v>
      </c>
      <c r="N311" s="27">
        <f t="shared" si="271"/>
        <v>4</v>
      </c>
      <c r="O311" s="24">
        <f t="shared" si="272"/>
        <v>212.96</v>
      </c>
      <c r="P311" s="27">
        <f t="shared" si="273"/>
        <v>4</v>
      </c>
      <c r="Q311" s="24">
        <f t="shared" si="274"/>
        <v>212.96</v>
      </c>
      <c r="R311" s="27">
        <f t="shared" si="275"/>
        <v>4</v>
      </c>
      <c r="S311" s="24">
        <f t="shared" si="276"/>
        <v>212.96</v>
      </c>
      <c r="T311" s="27">
        <f t="shared" si="277"/>
        <v>4</v>
      </c>
      <c r="U311" s="24">
        <f t="shared" si="278"/>
        <v>212.96</v>
      </c>
      <c r="V311" s="27">
        <f t="shared" si="279"/>
        <v>4</v>
      </c>
      <c r="W311" s="24">
        <f t="shared" si="280"/>
        <v>212.96</v>
      </c>
      <c r="X311" s="27">
        <f t="shared" si="281"/>
        <v>4</v>
      </c>
      <c r="Y311" s="24">
        <f t="shared" si="282"/>
        <v>212.96</v>
      </c>
      <c r="Z311" s="27">
        <f t="shared" si="283"/>
        <v>4</v>
      </c>
      <c r="AA311" s="24">
        <f t="shared" si="284"/>
        <v>212.96</v>
      </c>
      <c r="AB311" s="8">
        <f t="shared" si="261"/>
        <v>46</v>
      </c>
      <c r="AC311" s="8">
        <f t="shared" si="262"/>
        <v>2449</v>
      </c>
      <c r="AD311" s="8">
        <f t="shared" si="263"/>
        <v>0</v>
      </c>
      <c r="AE311" s="8">
        <f t="shared" si="264"/>
        <v>0</v>
      </c>
    </row>
    <row r="312" spans="1:31" ht="30">
      <c r="A312" s="79"/>
      <c r="B312" s="5" t="s">
        <v>53</v>
      </c>
      <c r="C312" s="9">
        <v>141130.35</v>
      </c>
      <c r="D312" s="76">
        <v>2</v>
      </c>
      <c r="E312" s="23">
        <v>282.2</v>
      </c>
      <c r="F312" s="27">
        <f t="shared" si="287"/>
        <v>0</v>
      </c>
      <c r="G312" s="24">
        <f t="shared" si="287"/>
        <v>0</v>
      </c>
      <c r="H312" s="27">
        <f t="shared" si="265"/>
        <v>0</v>
      </c>
      <c r="I312" s="24">
        <f t="shared" si="266"/>
        <v>0</v>
      </c>
      <c r="J312" s="27">
        <f t="shared" si="267"/>
        <v>0</v>
      </c>
      <c r="K312" s="24">
        <f t="shared" si="268"/>
        <v>0</v>
      </c>
      <c r="L312" s="27">
        <v>1</v>
      </c>
      <c r="M312" s="24">
        <v>141.1</v>
      </c>
      <c r="N312" s="27">
        <f t="shared" si="271"/>
        <v>0</v>
      </c>
      <c r="O312" s="24">
        <f t="shared" si="272"/>
        <v>0</v>
      </c>
      <c r="P312" s="27">
        <f t="shared" si="273"/>
        <v>0</v>
      </c>
      <c r="Q312" s="24">
        <f t="shared" si="274"/>
        <v>0</v>
      </c>
      <c r="R312" s="27">
        <f t="shared" si="275"/>
        <v>0</v>
      </c>
      <c r="S312" s="24">
        <f t="shared" si="276"/>
        <v>0</v>
      </c>
      <c r="T312" s="27">
        <v>1</v>
      </c>
      <c r="U312" s="24">
        <v>141.1</v>
      </c>
      <c r="V312" s="27">
        <f t="shared" si="279"/>
        <v>0</v>
      </c>
      <c r="W312" s="24">
        <f t="shared" si="280"/>
        <v>0</v>
      </c>
      <c r="X312" s="27">
        <f t="shared" si="281"/>
        <v>0</v>
      </c>
      <c r="Y312" s="24">
        <f t="shared" si="282"/>
        <v>0</v>
      </c>
      <c r="Z312" s="27">
        <f t="shared" si="283"/>
        <v>0</v>
      </c>
      <c r="AA312" s="24">
        <f t="shared" si="284"/>
        <v>0</v>
      </c>
      <c r="AB312" s="8">
        <f t="shared" si="261"/>
        <v>2</v>
      </c>
      <c r="AC312" s="8">
        <f t="shared" si="262"/>
        <v>282.2</v>
      </c>
      <c r="AD312" s="8">
        <f t="shared" si="263"/>
        <v>0</v>
      </c>
      <c r="AE312" s="8">
        <f t="shared" si="264"/>
        <v>0</v>
      </c>
    </row>
    <row r="313" spans="1:31" ht="15.75">
      <c r="A313" s="79"/>
      <c r="B313" s="39" t="s">
        <v>55</v>
      </c>
      <c r="C313" s="31">
        <v>42178.5</v>
      </c>
      <c r="D313" s="74">
        <v>3</v>
      </c>
      <c r="E313" s="33">
        <v>126.6</v>
      </c>
      <c r="F313" s="47">
        <f t="shared" si="287"/>
        <v>0</v>
      </c>
      <c r="G313" s="44">
        <f t="shared" si="287"/>
        <v>-1.4210854715202004E-14</v>
      </c>
      <c r="H313" s="47">
        <f t="shared" si="265"/>
        <v>0</v>
      </c>
      <c r="I313" s="44">
        <f t="shared" si="266"/>
        <v>0</v>
      </c>
      <c r="J313" s="47">
        <v>1</v>
      </c>
      <c r="K313" s="44">
        <v>42.2</v>
      </c>
      <c r="L313" s="47">
        <f t="shared" si="269"/>
        <v>0</v>
      </c>
      <c r="M313" s="44">
        <f t="shared" si="270"/>
        <v>0</v>
      </c>
      <c r="N313" s="47">
        <f t="shared" si="271"/>
        <v>0</v>
      </c>
      <c r="O313" s="44">
        <f t="shared" si="272"/>
        <v>0</v>
      </c>
      <c r="P313" s="47">
        <v>1</v>
      </c>
      <c r="Q313" s="44">
        <v>42.2</v>
      </c>
      <c r="R313" s="47">
        <f t="shared" si="275"/>
        <v>0</v>
      </c>
      <c r="S313" s="44">
        <f t="shared" si="276"/>
        <v>0</v>
      </c>
      <c r="T313" s="47">
        <f t="shared" si="277"/>
        <v>0</v>
      </c>
      <c r="U313" s="44">
        <f t="shared" si="278"/>
        <v>0</v>
      </c>
      <c r="V313" s="47">
        <v>1</v>
      </c>
      <c r="W313" s="44">
        <v>42.2</v>
      </c>
      <c r="X313" s="47">
        <f t="shared" si="281"/>
        <v>0</v>
      </c>
      <c r="Y313" s="44">
        <f t="shared" si="282"/>
        <v>0</v>
      </c>
      <c r="Z313" s="47">
        <f t="shared" si="283"/>
        <v>0</v>
      </c>
      <c r="AA313" s="44">
        <f t="shared" si="284"/>
        <v>0</v>
      </c>
      <c r="AB313" s="8">
        <f t="shared" si="261"/>
        <v>3</v>
      </c>
      <c r="AC313" s="8">
        <f t="shared" si="262"/>
        <v>126.6</v>
      </c>
      <c r="AD313" s="8">
        <f t="shared" si="263"/>
        <v>0</v>
      </c>
      <c r="AE313" s="8">
        <f t="shared" si="264"/>
        <v>0</v>
      </c>
    </row>
    <row r="314" spans="1:31" ht="15.75">
      <c r="A314" s="79"/>
      <c r="B314" s="2" t="s">
        <v>79</v>
      </c>
      <c r="C314" s="37"/>
      <c r="D314" s="77"/>
      <c r="E314" s="35"/>
      <c r="F314" s="36"/>
      <c r="G314" s="37"/>
      <c r="H314" s="36"/>
      <c r="I314" s="37"/>
      <c r="J314" s="36"/>
      <c r="K314" s="37"/>
      <c r="L314" s="36"/>
      <c r="M314" s="37"/>
      <c r="N314" s="36"/>
      <c r="O314" s="37"/>
      <c r="P314" s="36"/>
      <c r="Q314" s="37"/>
      <c r="R314" s="36"/>
      <c r="S314" s="37"/>
      <c r="T314" s="36"/>
      <c r="U314" s="37"/>
      <c r="V314" s="36"/>
      <c r="W314" s="37"/>
      <c r="X314" s="36"/>
      <c r="Y314" s="37"/>
      <c r="Z314" s="36"/>
      <c r="AA314" s="38"/>
      <c r="AB314" s="8">
        <f t="shared" si="261"/>
        <v>0</v>
      </c>
      <c r="AC314" s="8">
        <f t="shared" si="262"/>
        <v>0</v>
      </c>
      <c r="AD314" s="8">
        <f t="shared" si="263"/>
        <v>0</v>
      </c>
      <c r="AE314" s="8">
        <f t="shared" si="264"/>
        <v>0</v>
      </c>
    </row>
    <row r="315" spans="1:31" ht="15.75">
      <c r="A315" s="79"/>
      <c r="B315" s="39" t="s">
        <v>57</v>
      </c>
      <c r="C315" s="31">
        <v>20120.2</v>
      </c>
      <c r="D315" s="74">
        <v>30</v>
      </c>
      <c r="E315" s="33">
        <v>603.6</v>
      </c>
      <c r="F315" s="47">
        <f>D315-H315-J315-L315-N315-P315-R315-T315-V315-X315-Z315</f>
        <v>0</v>
      </c>
      <c r="G315" s="44">
        <f>E315-I315-K315-M315-O315-Q315-S315-U315-W315-Y315-AA315</f>
        <v>-7.105427357601002E-14</v>
      </c>
      <c r="H315" s="47">
        <f t="shared" si="265"/>
        <v>3</v>
      </c>
      <c r="I315" s="44">
        <f t="shared" si="266"/>
        <v>60.36</v>
      </c>
      <c r="J315" s="47">
        <f t="shared" si="267"/>
        <v>3</v>
      </c>
      <c r="K315" s="44">
        <f t="shared" si="268"/>
        <v>60.36</v>
      </c>
      <c r="L315" s="47">
        <f t="shared" si="269"/>
        <v>3</v>
      </c>
      <c r="M315" s="44">
        <f t="shared" si="270"/>
        <v>60.36</v>
      </c>
      <c r="N315" s="47">
        <f t="shared" si="271"/>
        <v>3</v>
      </c>
      <c r="O315" s="44">
        <f t="shared" si="272"/>
        <v>60.36</v>
      </c>
      <c r="P315" s="47">
        <f t="shared" si="273"/>
        <v>3</v>
      </c>
      <c r="Q315" s="44">
        <f t="shared" si="274"/>
        <v>60.36</v>
      </c>
      <c r="R315" s="47">
        <f t="shared" si="275"/>
        <v>3</v>
      </c>
      <c r="S315" s="44">
        <f t="shared" si="276"/>
        <v>60.36</v>
      </c>
      <c r="T315" s="47">
        <f t="shared" si="277"/>
        <v>3</v>
      </c>
      <c r="U315" s="44">
        <f t="shared" si="278"/>
        <v>60.36</v>
      </c>
      <c r="V315" s="47">
        <f t="shared" si="279"/>
        <v>3</v>
      </c>
      <c r="W315" s="44">
        <f t="shared" si="280"/>
        <v>60.36</v>
      </c>
      <c r="X315" s="47">
        <f t="shared" si="281"/>
        <v>3</v>
      </c>
      <c r="Y315" s="44">
        <f t="shared" si="282"/>
        <v>60.36</v>
      </c>
      <c r="Z315" s="47">
        <f t="shared" si="283"/>
        <v>3</v>
      </c>
      <c r="AA315" s="44">
        <f t="shared" si="284"/>
        <v>60.36</v>
      </c>
      <c r="AB315" s="8">
        <f t="shared" si="261"/>
        <v>30</v>
      </c>
      <c r="AC315" s="8">
        <f t="shared" si="262"/>
        <v>603.6</v>
      </c>
      <c r="AD315" s="8">
        <f t="shared" si="263"/>
        <v>0</v>
      </c>
      <c r="AE315" s="8">
        <f t="shared" si="264"/>
        <v>0</v>
      </c>
    </row>
    <row r="316" spans="1:31" ht="27.75" customHeight="1">
      <c r="A316" s="79"/>
      <c r="B316" s="2" t="s">
        <v>80</v>
      </c>
      <c r="C316" s="37"/>
      <c r="D316" s="77"/>
      <c r="E316" s="35"/>
      <c r="F316" s="36"/>
      <c r="G316" s="37"/>
      <c r="H316" s="36"/>
      <c r="I316" s="37"/>
      <c r="J316" s="36"/>
      <c r="K316" s="37"/>
      <c r="L316" s="36"/>
      <c r="M316" s="37"/>
      <c r="N316" s="36"/>
      <c r="O316" s="37"/>
      <c r="P316" s="36"/>
      <c r="Q316" s="37"/>
      <c r="R316" s="36"/>
      <c r="S316" s="37"/>
      <c r="T316" s="36"/>
      <c r="U316" s="37"/>
      <c r="V316" s="36"/>
      <c r="W316" s="37"/>
      <c r="X316" s="36"/>
      <c r="Y316" s="37"/>
      <c r="Z316" s="36"/>
      <c r="AA316" s="38"/>
      <c r="AB316" s="8">
        <f t="shared" si="261"/>
        <v>0</v>
      </c>
      <c r="AC316" s="8">
        <f t="shared" si="262"/>
        <v>0</v>
      </c>
      <c r="AD316" s="8">
        <f t="shared" si="263"/>
        <v>0</v>
      </c>
      <c r="AE316" s="8">
        <f t="shared" si="264"/>
        <v>0</v>
      </c>
    </row>
    <row r="317" spans="1:31" ht="60">
      <c r="A317" s="79"/>
      <c r="B317" s="42" t="s">
        <v>58</v>
      </c>
      <c r="C317" s="24">
        <v>39606.17</v>
      </c>
      <c r="D317" s="73">
        <v>1</v>
      </c>
      <c r="E317" s="26">
        <v>39.6</v>
      </c>
      <c r="F317" s="27">
        <f>D317-H317-J317-L317-N317-P317-R317-T317-V317-X317-Z317</f>
        <v>0</v>
      </c>
      <c r="G317" s="24">
        <f>E317-I317-K317-M317-O317-Q317-S317-U317-W317-Y317-AA317</f>
        <v>0</v>
      </c>
      <c r="H317" s="27">
        <f t="shared" si="265"/>
        <v>0</v>
      </c>
      <c r="I317" s="24">
        <f t="shared" si="266"/>
        <v>0</v>
      </c>
      <c r="J317" s="27">
        <f t="shared" si="267"/>
        <v>0</v>
      </c>
      <c r="K317" s="24">
        <f t="shared" si="268"/>
        <v>0</v>
      </c>
      <c r="L317" s="27">
        <v>1</v>
      </c>
      <c r="M317" s="24">
        <v>39.6</v>
      </c>
      <c r="N317" s="27">
        <f t="shared" si="271"/>
        <v>0</v>
      </c>
      <c r="O317" s="24">
        <f t="shared" si="272"/>
        <v>0</v>
      </c>
      <c r="P317" s="27">
        <f t="shared" si="273"/>
        <v>0</v>
      </c>
      <c r="Q317" s="24">
        <f t="shared" si="274"/>
        <v>0</v>
      </c>
      <c r="R317" s="27">
        <f t="shared" si="275"/>
        <v>0</v>
      </c>
      <c r="S317" s="24">
        <f t="shared" si="276"/>
        <v>0</v>
      </c>
      <c r="T317" s="27">
        <f t="shared" si="277"/>
        <v>0</v>
      </c>
      <c r="U317" s="24">
        <f t="shared" si="278"/>
        <v>0</v>
      </c>
      <c r="V317" s="27">
        <f t="shared" si="279"/>
        <v>0</v>
      </c>
      <c r="W317" s="24">
        <f t="shared" si="280"/>
        <v>0</v>
      </c>
      <c r="X317" s="27">
        <f t="shared" si="281"/>
        <v>0</v>
      </c>
      <c r="Y317" s="24">
        <f t="shared" si="282"/>
        <v>0</v>
      </c>
      <c r="Z317" s="27">
        <f t="shared" si="283"/>
        <v>0</v>
      </c>
      <c r="AA317" s="24">
        <f t="shared" si="284"/>
        <v>0</v>
      </c>
      <c r="AB317" s="8">
        <f t="shared" si="261"/>
        <v>1</v>
      </c>
      <c r="AC317" s="8">
        <f t="shared" si="262"/>
        <v>39.6</v>
      </c>
      <c r="AD317" s="8">
        <f t="shared" si="263"/>
        <v>0</v>
      </c>
      <c r="AE317" s="8">
        <f t="shared" si="264"/>
        <v>0</v>
      </c>
    </row>
    <row r="318" spans="1:31" ht="32.25" customHeight="1">
      <c r="A318" s="79"/>
      <c r="B318" s="39" t="s">
        <v>59</v>
      </c>
      <c r="C318" s="31">
        <v>38029.4</v>
      </c>
      <c r="D318" s="74">
        <v>1</v>
      </c>
      <c r="E318" s="33">
        <v>38</v>
      </c>
      <c r="F318" s="47">
        <f>D318-H318-J318-L318-N318-P318-R318-T318-V318-X318-Z318</f>
        <v>0</v>
      </c>
      <c r="G318" s="44">
        <f>E318-I318-K318-M318-O318-Q318-S318-U318-W318-Y318-AA318</f>
        <v>0</v>
      </c>
      <c r="H318" s="47">
        <f t="shared" si="265"/>
        <v>0</v>
      </c>
      <c r="I318" s="44">
        <f t="shared" si="266"/>
        <v>0</v>
      </c>
      <c r="J318" s="47">
        <f t="shared" si="267"/>
        <v>0</v>
      </c>
      <c r="K318" s="44">
        <f t="shared" si="268"/>
        <v>0</v>
      </c>
      <c r="L318" s="47">
        <f t="shared" si="269"/>
        <v>0</v>
      </c>
      <c r="M318" s="44">
        <f t="shared" si="270"/>
        <v>0</v>
      </c>
      <c r="N318" s="47">
        <f t="shared" si="271"/>
        <v>0</v>
      </c>
      <c r="O318" s="44">
        <f t="shared" si="272"/>
        <v>0</v>
      </c>
      <c r="P318" s="47">
        <v>1</v>
      </c>
      <c r="Q318" s="44">
        <v>38</v>
      </c>
      <c r="R318" s="47">
        <f t="shared" si="275"/>
        <v>0</v>
      </c>
      <c r="S318" s="44">
        <f t="shared" si="276"/>
        <v>0</v>
      </c>
      <c r="T318" s="47">
        <f t="shared" si="277"/>
        <v>0</v>
      </c>
      <c r="U318" s="44">
        <f t="shared" si="278"/>
        <v>0</v>
      </c>
      <c r="V318" s="47">
        <f t="shared" si="279"/>
        <v>0</v>
      </c>
      <c r="W318" s="44">
        <f t="shared" si="280"/>
        <v>0</v>
      </c>
      <c r="X318" s="47">
        <f t="shared" si="281"/>
        <v>0</v>
      </c>
      <c r="Y318" s="44">
        <f t="shared" si="282"/>
        <v>0</v>
      </c>
      <c r="Z318" s="47">
        <f t="shared" si="283"/>
        <v>0</v>
      </c>
      <c r="AA318" s="44">
        <f t="shared" si="284"/>
        <v>0</v>
      </c>
      <c r="AB318" s="8">
        <f t="shared" si="261"/>
        <v>1</v>
      </c>
      <c r="AC318" s="8">
        <f t="shared" si="262"/>
        <v>38</v>
      </c>
      <c r="AD318" s="8">
        <f t="shared" si="263"/>
        <v>0</v>
      </c>
      <c r="AE318" s="8">
        <f t="shared" si="264"/>
        <v>0</v>
      </c>
    </row>
    <row r="319" spans="1:31" ht="28.5">
      <c r="A319" s="79"/>
      <c r="B319" s="3" t="s">
        <v>81</v>
      </c>
      <c r="C319" s="37"/>
      <c r="D319" s="77"/>
      <c r="E319" s="35"/>
      <c r="F319" s="36"/>
      <c r="G319" s="37"/>
      <c r="H319" s="36"/>
      <c r="I319" s="37"/>
      <c r="J319" s="36"/>
      <c r="K319" s="37"/>
      <c r="L319" s="36"/>
      <c r="M319" s="37"/>
      <c r="N319" s="36"/>
      <c r="O319" s="37"/>
      <c r="P319" s="36"/>
      <c r="Q319" s="37"/>
      <c r="R319" s="36"/>
      <c r="S319" s="37"/>
      <c r="T319" s="36"/>
      <c r="U319" s="37"/>
      <c r="V319" s="36"/>
      <c r="W319" s="37"/>
      <c r="X319" s="36"/>
      <c r="Y319" s="37"/>
      <c r="Z319" s="36"/>
      <c r="AA319" s="38"/>
      <c r="AB319" s="8">
        <f t="shared" si="261"/>
        <v>0</v>
      </c>
      <c r="AC319" s="8">
        <f t="shared" si="262"/>
        <v>0</v>
      </c>
      <c r="AD319" s="8">
        <f t="shared" si="263"/>
        <v>0</v>
      </c>
      <c r="AE319" s="8">
        <f t="shared" si="264"/>
        <v>0</v>
      </c>
    </row>
    <row r="320" spans="1:31" ht="15.75">
      <c r="A320" s="79"/>
      <c r="B320" s="43" t="s">
        <v>60</v>
      </c>
      <c r="C320" s="44">
        <v>25402.6</v>
      </c>
      <c r="D320" s="78">
        <v>30</v>
      </c>
      <c r="E320" s="46">
        <v>762.0999999999999</v>
      </c>
      <c r="F320" s="47">
        <f>D320-H320-J320-L320-N320-P320-R320-T320-V320-X320-Z320</f>
        <v>0</v>
      </c>
      <c r="G320" s="44">
        <f>E320-I320-K320-M320-O320-Q320-S320-U320-W320-Y320-AA320</f>
        <v>0</v>
      </c>
      <c r="H320" s="47">
        <f t="shared" si="265"/>
        <v>3</v>
      </c>
      <c r="I320" s="44">
        <f t="shared" si="266"/>
        <v>76.21</v>
      </c>
      <c r="J320" s="47">
        <f t="shared" si="267"/>
        <v>3</v>
      </c>
      <c r="K320" s="44">
        <f t="shared" si="268"/>
        <v>76.21</v>
      </c>
      <c r="L320" s="47">
        <f t="shared" si="269"/>
        <v>3</v>
      </c>
      <c r="M320" s="44">
        <f t="shared" si="270"/>
        <v>76.21</v>
      </c>
      <c r="N320" s="47">
        <f t="shared" si="271"/>
        <v>3</v>
      </c>
      <c r="O320" s="44">
        <f t="shared" si="272"/>
        <v>76.21</v>
      </c>
      <c r="P320" s="47">
        <f t="shared" si="273"/>
        <v>3</v>
      </c>
      <c r="Q320" s="44">
        <f t="shared" si="274"/>
        <v>76.21</v>
      </c>
      <c r="R320" s="47">
        <f t="shared" si="275"/>
        <v>3</v>
      </c>
      <c r="S320" s="44">
        <f t="shared" si="276"/>
        <v>76.21</v>
      </c>
      <c r="T320" s="47">
        <f t="shared" si="277"/>
        <v>3</v>
      </c>
      <c r="U320" s="44">
        <f t="shared" si="278"/>
        <v>76.21</v>
      </c>
      <c r="V320" s="47">
        <f t="shared" si="279"/>
        <v>3</v>
      </c>
      <c r="W320" s="44">
        <f t="shared" si="280"/>
        <v>76.21</v>
      </c>
      <c r="X320" s="47">
        <f t="shared" si="281"/>
        <v>3</v>
      </c>
      <c r="Y320" s="44">
        <f t="shared" si="282"/>
        <v>76.21</v>
      </c>
      <c r="Z320" s="47">
        <f t="shared" si="283"/>
        <v>3</v>
      </c>
      <c r="AA320" s="44">
        <f t="shared" si="284"/>
        <v>76.21</v>
      </c>
      <c r="AB320" s="8">
        <f t="shared" si="261"/>
        <v>30</v>
      </c>
      <c r="AC320" s="8">
        <f t="shared" si="262"/>
        <v>762.1</v>
      </c>
      <c r="AD320" s="8">
        <f t="shared" si="263"/>
        <v>0</v>
      </c>
      <c r="AE320" s="8">
        <f t="shared" si="264"/>
        <v>0</v>
      </c>
    </row>
    <row r="321" spans="1:256" s="51" customFormat="1" ht="40.5" customHeight="1">
      <c r="A321" s="89" t="s">
        <v>95</v>
      </c>
      <c r="B321" s="89"/>
      <c r="C321" s="50"/>
      <c r="D321" s="62">
        <f aca="true" t="shared" si="288" ref="D321:AA321">SUM(D322:D340)</f>
        <v>138</v>
      </c>
      <c r="E321" s="63">
        <f t="shared" si="288"/>
        <v>5025.5</v>
      </c>
      <c r="F321" s="62">
        <f t="shared" si="288"/>
        <v>10</v>
      </c>
      <c r="G321" s="63">
        <f t="shared" si="288"/>
        <v>366.79999999999967</v>
      </c>
      <c r="H321" s="62">
        <f t="shared" si="288"/>
        <v>9</v>
      </c>
      <c r="I321" s="63">
        <f t="shared" si="288"/>
        <v>295.17</v>
      </c>
      <c r="J321" s="62">
        <f t="shared" si="288"/>
        <v>17</v>
      </c>
      <c r="K321" s="63">
        <f t="shared" si="288"/>
        <v>707.09</v>
      </c>
      <c r="L321" s="62">
        <f t="shared" si="288"/>
        <v>13</v>
      </c>
      <c r="M321" s="63">
        <f t="shared" si="288"/>
        <v>557.29</v>
      </c>
      <c r="N321" s="62">
        <f t="shared" si="288"/>
        <v>15</v>
      </c>
      <c r="O321" s="63">
        <f t="shared" si="288"/>
        <v>536.09</v>
      </c>
      <c r="P321" s="62">
        <f t="shared" si="288"/>
        <v>15</v>
      </c>
      <c r="Q321" s="63">
        <f t="shared" si="288"/>
        <v>527.7800000000001</v>
      </c>
      <c r="R321" s="62">
        <f t="shared" si="288"/>
        <v>14</v>
      </c>
      <c r="S321" s="63">
        <f t="shared" si="288"/>
        <v>489.54</v>
      </c>
      <c r="T321" s="62">
        <f t="shared" si="288"/>
        <v>11</v>
      </c>
      <c r="U321" s="63">
        <f t="shared" si="288"/>
        <v>381.08</v>
      </c>
      <c r="V321" s="62">
        <f t="shared" si="288"/>
        <v>12</v>
      </c>
      <c r="W321" s="63">
        <f t="shared" si="288"/>
        <v>412.16</v>
      </c>
      <c r="X321" s="62">
        <f t="shared" si="288"/>
        <v>12</v>
      </c>
      <c r="Y321" s="63">
        <f t="shared" si="288"/>
        <v>417.73</v>
      </c>
      <c r="Z321" s="62">
        <f t="shared" si="288"/>
        <v>10</v>
      </c>
      <c r="AA321" s="63">
        <f t="shared" si="288"/>
        <v>334.77</v>
      </c>
      <c r="AB321" s="8">
        <f>F321+H321+J321+L321+N321+P321+R321+T321+V321+X321+Z321</f>
        <v>138</v>
      </c>
      <c r="AC321" s="8">
        <f>SUM(AC322:AC340)</f>
        <v>5025.500000000001</v>
      </c>
      <c r="AD321" s="8">
        <f>AB321-D321</f>
        <v>0</v>
      </c>
      <c r="AE321" s="8">
        <f>AC321-E321</f>
        <v>0</v>
      </c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31" ht="22.5" customHeight="1">
      <c r="A322" s="79"/>
      <c r="B322" s="2" t="s">
        <v>76</v>
      </c>
      <c r="C322" s="37"/>
      <c r="D322" s="34"/>
      <c r="E322" s="35"/>
      <c r="F322" s="36"/>
      <c r="G322" s="37"/>
      <c r="H322" s="36"/>
      <c r="I322" s="37"/>
      <c r="J322" s="36"/>
      <c r="K322" s="37"/>
      <c r="L322" s="36"/>
      <c r="M322" s="37"/>
      <c r="N322" s="36"/>
      <c r="O322" s="37"/>
      <c r="P322" s="36"/>
      <c r="Q322" s="37"/>
      <c r="R322" s="36"/>
      <c r="S322" s="37"/>
      <c r="T322" s="36"/>
      <c r="U322" s="37"/>
      <c r="V322" s="36"/>
      <c r="W322" s="37"/>
      <c r="X322" s="36"/>
      <c r="Y322" s="37"/>
      <c r="Z322" s="36"/>
      <c r="AA322" s="38"/>
      <c r="AB322" s="8">
        <f aca="true" t="shared" si="289" ref="AB322:AB340">F322+H322+J322+L322+N322+P322+R322+T322+V322+X322+Z322</f>
        <v>0</v>
      </c>
      <c r="AC322" s="8">
        <f aca="true" t="shared" si="290" ref="AC322:AC340">G322+I322+K322+M322+O322+Q322+S322+U322+W322+Y322+AA322</f>
        <v>0</v>
      </c>
      <c r="AD322" s="8">
        <f aca="true" t="shared" si="291" ref="AD322:AD340">AB322-D322</f>
        <v>0</v>
      </c>
      <c r="AE322" s="8">
        <f aca="true" t="shared" si="292" ref="AE322:AE340">AC322-E322</f>
        <v>0</v>
      </c>
    </row>
    <row r="323" spans="1:31" ht="15.75">
      <c r="A323" s="79"/>
      <c r="B323" s="40" t="s">
        <v>40</v>
      </c>
      <c r="C323" s="24">
        <v>30240.15</v>
      </c>
      <c r="D323" s="25">
        <v>2</v>
      </c>
      <c r="E323" s="26">
        <v>60.4</v>
      </c>
      <c r="F323" s="27">
        <f>D323-H323-J323-L323-N323-P323-R323-T323-V323-X323-Z323</f>
        <v>0</v>
      </c>
      <c r="G323" s="24">
        <f>E323-I323-K323-M323-O323-Q323-S323-U323-W323-Y323-AA323</f>
        <v>0</v>
      </c>
      <c r="H323" s="27">
        <f aca="true" t="shared" si="293" ref="H323:H340">ROUND($D323/12,0)</f>
        <v>0</v>
      </c>
      <c r="I323" s="24">
        <f aca="true" t="shared" si="294" ref="I323:I340">ROUND(H323*$C323/1000,2)</f>
        <v>0</v>
      </c>
      <c r="J323" s="27">
        <v>1</v>
      </c>
      <c r="K323" s="24">
        <v>30.2</v>
      </c>
      <c r="L323" s="27">
        <f aca="true" t="shared" si="295" ref="L323:L340">ROUND($D323/12,0)</f>
        <v>0</v>
      </c>
      <c r="M323" s="24">
        <f aca="true" t="shared" si="296" ref="M323:M340">ROUND(L323*$C323/1000,2)</f>
        <v>0</v>
      </c>
      <c r="N323" s="27">
        <f>ROUND($D323/12,0)</f>
        <v>0</v>
      </c>
      <c r="O323" s="24">
        <f aca="true" t="shared" si="297" ref="O323:O340">ROUND(N323*$C323/1000,2)</f>
        <v>0</v>
      </c>
      <c r="P323" s="27">
        <v>1</v>
      </c>
      <c r="Q323" s="24">
        <v>30.2</v>
      </c>
      <c r="R323" s="27">
        <f aca="true" t="shared" si="298" ref="R323:R340">ROUND($D323/12,0)</f>
        <v>0</v>
      </c>
      <c r="S323" s="24">
        <f aca="true" t="shared" si="299" ref="S323:S340">ROUND(R323*$C323/1000,2)</f>
        <v>0</v>
      </c>
      <c r="T323" s="27">
        <f aca="true" t="shared" si="300" ref="T323:T340">ROUND($D323/12,0)</f>
        <v>0</v>
      </c>
      <c r="U323" s="24">
        <f aca="true" t="shared" si="301" ref="U323:U340">ROUND(T323*$C323/1000,2)</f>
        <v>0</v>
      </c>
      <c r="V323" s="27">
        <f aca="true" t="shared" si="302" ref="V323:V340">ROUND($D323/12,0)</f>
        <v>0</v>
      </c>
      <c r="W323" s="24">
        <f aca="true" t="shared" si="303" ref="W323:W340">ROUND(V323*$C323/1000,2)</f>
        <v>0</v>
      </c>
      <c r="X323" s="27">
        <f aca="true" t="shared" si="304" ref="X323:X340">ROUND($D323/12,0)</f>
        <v>0</v>
      </c>
      <c r="Y323" s="24">
        <f aca="true" t="shared" si="305" ref="Y323:Y340">ROUND(X323*$C323/1000,2)</f>
        <v>0</v>
      </c>
      <c r="Z323" s="27">
        <f aca="true" t="shared" si="306" ref="Z323:Z340">ROUND($D323/12,0)</f>
        <v>0</v>
      </c>
      <c r="AA323" s="24">
        <f aca="true" t="shared" si="307" ref="AA323:AA340">ROUND(Z323*$C323/1000,2)</f>
        <v>0</v>
      </c>
      <c r="AB323" s="8">
        <f t="shared" si="289"/>
        <v>2</v>
      </c>
      <c r="AC323" s="8">
        <f t="shared" si="290"/>
        <v>60.4</v>
      </c>
      <c r="AD323" s="8">
        <f t="shared" si="291"/>
        <v>0</v>
      </c>
      <c r="AE323" s="8">
        <f t="shared" si="292"/>
        <v>0</v>
      </c>
    </row>
    <row r="324" spans="1:31" ht="15.75">
      <c r="A324" s="79"/>
      <c r="B324" s="2" t="s">
        <v>77</v>
      </c>
      <c r="C324" s="37"/>
      <c r="D324" s="34"/>
      <c r="E324" s="35"/>
      <c r="F324" s="36"/>
      <c r="G324" s="37"/>
      <c r="H324" s="36"/>
      <c r="I324" s="37"/>
      <c r="J324" s="36"/>
      <c r="K324" s="37"/>
      <c r="L324" s="36"/>
      <c r="M324" s="37"/>
      <c r="N324" s="36"/>
      <c r="O324" s="37"/>
      <c r="P324" s="36"/>
      <c r="Q324" s="37"/>
      <c r="R324" s="36"/>
      <c r="S324" s="37"/>
      <c r="T324" s="36"/>
      <c r="U324" s="37"/>
      <c r="V324" s="36"/>
      <c r="W324" s="37"/>
      <c r="X324" s="36"/>
      <c r="Y324" s="37"/>
      <c r="Z324" s="36"/>
      <c r="AA324" s="38"/>
      <c r="AB324" s="8">
        <f t="shared" si="289"/>
        <v>0</v>
      </c>
      <c r="AC324" s="8">
        <f t="shared" si="290"/>
        <v>0</v>
      </c>
      <c r="AD324" s="8">
        <f t="shared" si="291"/>
        <v>0</v>
      </c>
      <c r="AE324" s="8">
        <f t="shared" si="292"/>
        <v>0</v>
      </c>
    </row>
    <row r="325" spans="1:31" ht="15.75">
      <c r="A325" s="79"/>
      <c r="B325" s="40" t="s">
        <v>43</v>
      </c>
      <c r="C325" s="24">
        <v>38150.17</v>
      </c>
      <c r="D325" s="41">
        <v>5</v>
      </c>
      <c r="E325" s="26">
        <v>190.8</v>
      </c>
      <c r="F325" s="27">
        <f aca="true" t="shared" si="308" ref="F325:G329">D325-H325-J325-L325-N325-P325-R325-T325-V325-X325-Z325</f>
        <v>0</v>
      </c>
      <c r="G325" s="24">
        <f t="shared" si="308"/>
        <v>1.4210854715202004E-14</v>
      </c>
      <c r="H325" s="27">
        <f t="shared" si="293"/>
        <v>0</v>
      </c>
      <c r="I325" s="24">
        <f t="shared" si="294"/>
        <v>0</v>
      </c>
      <c r="J325" s="27">
        <v>1</v>
      </c>
      <c r="K325" s="24">
        <v>38.2</v>
      </c>
      <c r="L325" s="27">
        <f t="shared" si="295"/>
        <v>0</v>
      </c>
      <c r="M325" s="24">
        <f t="shared" si="296"/>
        <v>0</v>
      </c>
      <c r="N325" s="27">
        <v>1</v>
      </c>
      <c r="O325" s="24">
        <f t="shared" si="297"/>
        <v>38.15</v>
      </c>
      <c r="P325" s="27">
        <f>ROUND($D325/12,0)</f>
        <v>0</v>
      </c>
      <c r="Q325" s="24">
        <f aca="true" t="shared" si="309" ref="Q325:Q340">ROUND(P325*$C325/1000,2)</f>
        <v>0</v>
      </c>
      <c r="R325" s="27">
        <v>1</v>
      </c>
      <c r="S325" s="24">
        <f t="shared" si="299"/>
        <v>38.15</v>
      </c>
      <c r="T325" s="27">
        <v>1</v>
      </c>
      <c r="U325" s="24">
        <f t="shared" si="301"/>
        <v>38.15</v>
      </c>
      <c r="V325" s="27">
        <v>1</v>
      </c>
      <c r="W325" s="24">
        <f t="shared" si="303"/>
        <v>38.15</v>
      </c>
      <c r="X325" s="27">
        <f t="shared" si="304"/>
        <v>0</v>
      </c>
      <c r="Y325" s="24">
        <f t="shared" si="305"/>
        <v>0</v>
      </c>
      <c r="Z325" s="27">
        <f t="shared" si="306"/>
        <v>0</v>
      </c>
      <c r="AA325" s="24">
        <f t="shared" si="307"/>
        <v>0</v>
      </c>
      <c r="AB325" s="8">
        <f t="shared" si="289"/>
        <v>5</v>
      </c>
      <c r="AC325" s="8">
        <f t="shared" si="290"/>
        <v>190.80000000000004</v>
      </c>
      <c r="AD325" s="8">
        <f t="shared" si="291"/>
        <v>0</v>
      </c>
      <c r="AE325" s="8">
        <f t="shared" si="292"/>
        <v>0</v>
      </c>
    </row>
    <row r="326" spans="1:31" ht="30">
      <c r="A326" s="79"/>
      <c r="B326" s="5" t="s">
        <v>44</v>
      </c>
      <c r="C326" s="9">
        <v>39230.83</v>
      </c>
      <c r="D326" s="11">
        <v>5</v>
      </c>
      <c r="E326" s="23">
        <v>196.2</v>
      </c>
      <c r="F326" s="27">
        <f t="shared" si="308"/>
        <v>0</v>
      </c>
      <c r="G326" s="24">
        <f t="shared" si="308"/>
        <v>-4.263256414560601E-14</v>
      </c>
      <c r="H326" s="27">
        <f t="shared" si="293"/>
        <v>0</v>
      </c>
      <c r="I326" s="24">
        <f t="shared" si="294"/>
        <v>0</v>
      </c>
      <c r="J326" s="27">
        <v>1</v>
      </c>
      <c r="K326" s="24">
        <v>39.24</v>
      </c>
      <c r="L326" s="27">
        <v>1</v>
      </c>
      <c r="M326" s="24">
        <v>39.24</v>
      </c>
      <c r="N326" s="27">
        <f>ROUND($D326/12,0)</f>
        <v>0</v>
      </c>
      <c r="O326" s="24">
        <f t="shared" si="297"/>
        <v>0</v>
      </c>
      <c r="P326" s="27">
        <v>1</v>
      </c>
      <c r="Q326" s="24">
        <v>39.24</v>
      </c>
      <c r="R326" s="27">
        <v>1</v>
      </c>
      <c r="S326" s="24">
        <v>39.24</v>
      </c>
      <c r="T326" s="27">
        <f t="shared" si="300"/>
        <v>0</v>
      </c>
      <c r="U326" s="24">
        <f t="shared" si="301"/>
        <v>0</v>
      </c>
      <c r="V326" s="27">
        <v>1</v>
      </c>
      <c r="W326" s="24">
        <v>39.24</v>
      </c>
      <c r="X326" s="27">
        <f t="shared" si="304"/>
        <v>0</v>
      </c>
      <c r="Y326" s="24">
        <f t="shared" si="305"/>
        <v>0</v>
      </c>
      <c r="Z326" s="27">
        <f t="shared" si="306"/>
        <v>0</v>
      </c>
      <c r="AA326" s="24">
        <f t="shared" si="307"/>
        <v>0</v>
      </c>
      <c r="AB326" s="8">
        <f t="shared" si="289"/>
        <v>5</v>
      </c>
      <c r="AC326" s="8">
        <f t="shared" si="290"/>
        <v>196.2</v>
      </c>
      <c r="AD326" s="8">
        <f t="shared" si="291"/>
        <v>0</v>
      </c>
      <c r="AE326" s="8">
        <f t="shared" si="292"/>
        <v>0</v>
      </c>
    </row>
    <row r="327" spans="1:31" ht="15.75">
      <c r="A327" s="79"/>
      <c r="B327" s="5" t="s">
        <v>47</v>
      </c>
      <c r="C327" s="9">
        <v>35194.1</v>
      </c>
      <c r="D327" s="11">
        <v>5</v>
      </c>
      <c r="E327" s="23">
        <v>176</v>
      </c>
      <c r="F327" s="27">
        <f t="shared" si="308"/>
        <v>0</v>
      </c>
      <c r="G327" s="24">
        <f t="shared" si="308"/>
        <v>0</v>
      </c>
      <c r="H327" s="27">
        <f t="shared" si="293"/>
        <v>0</v>
      </c>
      <c r="I327" s="24">
        <f t="shared" si="294"/>
        <v>0</v>
      </c>
      <c r="J327" s="27">
        <v>1</v>
      </c>
      <c r="K327" s="24">
        <v>35.2</v>
      </c>
      <c r="L327" s="27">
        <f t="shared" si="295"/>
        <v>0</v>
      </c>
      <c r="M327" s="24">
        <f t="shared" si="296"/>
        <v>0</v>
      </c>
      <c r="N327" s="27">
        <v>1</v>
      </c>
      <c r="O327" s="24">
        <v>35.2</v>
      </c>
      <c r="P327" s="27">
        <v>1</v>
      </c>
      <c r="Q327" s="24">
        <v>35.2</v>
      </c>
      <c r="R327" s="27">
        <v>1</v>
      </c>
      <c r="S327" s="24">
        <v>35.2</v>
      </c>
      <c r="T327" s="27">
        <f t="shared" si="300"/>
        <v>0</v>
      </c>
      <c r="U327" s="24">
        <f t="shared" si="301"/>
        <v>0</v>
      </c>
      <c r="V327" s="27">
        <f t="shared" si="302"/>
        <v>0</v>
      </c>
      <c r="W327" s="24">
        <f t="shared" si="303"/>
        <v>0</v>
      </c>
      <c r="X327" s="27">
        <v>1</v>
      </c>
      <c r="Y327" s="24">
        <v>35.2</v>
      </c>
      <c r="Z327" s="27">
        <f t="shared" si="306"/>
        <v>0</v>
      </c>
      <c r="AA327" s="24">
        <f t="shared" si="307"/>
        <v>0</v>
      </c>
      <c r="AB327" s="8">
        <f t="shared" si="289"/>
        <v>5</v>
      </c>
      <c r="AC327" s="8">
        <f t="shared" si="290"/>
        <v>176</v>
      </c>
      <c r="AD327" s="8">
        <f t="shared" si="291"/>
        <v>0</v>
      </c>
      <c r="AE327" s="8">
        <f t="shared" si="292"/>
        <v>0</v>
      </c>
    </row>
    <row r="328" spans="1:31" ht="15.75">
      <c r="A328" s="79"/>
      <c r="B328" s="5" t="s">
        <v>48</v>
      </c>
      <c r="C328" s="9">
        <v>36120.54</v>
      </c>
      <c r="D328" s="11">
        <v>20</v>
      </c>
      <c r="E328" s="23">
        <v>722.4</v>
      </c>
      <c r="F328" s="27">
        <f t="shared" si="308"/>
        <v>0</v>
      </c>
      <c r="G328" s="24">
        <f t="shared" si="308"/>
        <v>0</v>
      </c>
      <c r="H328" s="27">
        <f t="shared" si="293"/>
        <v>2</v>
      </c>
      <c r="I328" s="24">
        <f t="shared" si="294"/>
        <v>72.24</v>
      </c>
      <c r="J328" s="27">
        <f>ROUND($D328/12,0)</f>
        <v>2</v>
      </c>
      <c r="K328" s="24">
        <f aca="true" t="shared" si="310" ref="K328:K340">ROUND(J328*$C328/1000,2)</f>
        <v>72.24</v>
      </c>
      <c r="L328" s="27">
        <f t="shared" si="295"/>
        <v>2</v>
      </c>
      <c r="M328" s="24">
        <f t="shared" si="296"/>
        <v>72.24</v>
      </c>
      <c r="N328" s="27">
        <f>ROUND($D328/12,0)</f>
        <v>2</v>
      </c>
      <c r="O328" s="24">
        <f t="shared" si="297"/>
        <v>72.24</v>
      </c>
      <c r="P328" s="27">
        <f>ROUND($D328/12,0)</f>
        <v>2</v>
      </c>
      <c r="Q328" s="24">
        <f t="shared" si="309"/>
        <v>72.24</v>
      </c>
      <c r="R328" s="27">
        <f t="shared" si="298"/>
        <v>2</v>
      </c>
      <c r="S328" s="24">
        <f t="shared" si="299"/>
        <v>72.24</v>
      </c>
      <c r="T328" s="27">
        <f t="shared" si="300"/>
        <v>2</v>
      </c>
      <c r="U328" s="24">
        <f t="shared" si="301"/>
        <v>72.24</v>
      </c>
      <c r="V328" s="27">
        <f t="shared" si="302"/>
        <v>2</v>
      </c>
      <c r="W328" s="24">
        <f t="shared" si="303"/>
        <v>72.24</v>
      </c>
      <c r="X328" s="27">
        <f t="shared" si="304"/>
        <v>2</v>
      </c>
      <c r="Y328" s="24">
        <f t="shared" si="305"/>
        <v>72.24</v>
      </c>
      <c r="Z328" s="27">
        <f t="shared" si="306"/>
        <v>2</v>
      </c>
      <c r="AA328" s="24">
        <f t="shared" si="307"/>
        <v>72.24</v>
      </c>
      <c r="AB328" s="8">
        <f t="shared" si="289"/>
        <v>20</v>
      </c>
      <c r="AC328" s="8">
        <f t="shared" si="290"/>
        <v>722.4</v>
      </c>
      <c r="AD328" s="8">
        <f t="shared" si="291"/>
        <v>0</v>
      </c>
      <c r="AE328" s="8">
        <f t="shared" si="292"/>
        <v>0</v>
      </c>
    </row>
    <row r="329" spans="1:31" ht="15.75">
      <c r="A329" s="79"/>
      <c r="B329" s="39" t="s">
        <v>49</v>
      </c>
      <c r="C329" s="31">
        <v>47760.2</v>
      </c>
      <c r="D329" s="32">
        <v>5</v>
      </c>
      <c r="E329" s="33">
        <v>238.8</v>
      </c>
      <c r="F329" s="47">
        <f t="shared" si="308"/>
        <v>0</v>
      </c>
      <c r="G329" s="44">
        <f t="shared" si="308"/>
        <v>4.263256414560601E-14</v>
      </c>
      <c r="H329" s="47">
        <f t="shared" si="293"/>
        <v>0</v>
      </c>
      <c r="I329" s="44">
        <f t="shared" si="294"/>
        <v>0</v>
      </c>
      <c r="J329" s="47">
        <v>1</v>
      </c>
      <c r="K329" s="44">
        <f t="shared" si="310"/>
        <v>47.76</v>
      </c>
      <c r="L329" s="47">
        <f t="shared" si="295"/>
        <v>0</v>
      </c>
      <c r="M329" s="44">
        <f t="shared" si="296"/>
        <v>0</v>
      </c>
      <c r="N329" s="47">
        <v>1</v>
      </c>
      <c r="O329" s="44">
        <f t="shared" si="297"/>
        <v>47.76</v>
      </c>
      <c r="P329" s="47">
        <v>1</v>
      </c>
      <c r="Q329" s="44">
        <f t="shared" si="309"/>
        <v>47.76</v>
      </c>
      <c r="R329" s="47">
        <f t="shared" si="298"/>
        <v>0</v>
      </c>
      <c r="S329" s="44">
        <f t="shared" si="299"/>
        <v>0</v>
      </c>
      <c r="T329" s="47">
        <v>1</v>
      </c>
      <c r="U329" s="44">
        <f t="shared" si="301"/>
        <v>47.76</v>
      </c>
      <c r="V329" s="47">
        <f t="shared" si="302"/>
        <v>0</v>
      </c>
      <c r="W329" s="44">
        <f t="shared" si="303"/>
        <v>0</v>
      </c>
      <c r="X329" s="47">
        <v>1</v>
      </c>
      <c r="Y329" s="44">
        <f t="shared" si="305"/>
        <v>47.76</v>
      </c>
      <c r="Z329" s="47">
        <f t="shared" si="306"/>
        <v>0</v>
      </c>
      <c r="AA329" s="44">
        <f t="shared" si="307"/>
        <v>0</v>
      </c>
      <c r="AB329" s="8">
        <f t="shared" si="289"/>
        <v>5</v>
      </c>
      <c r="AC329" s="8">
        <f t="shared" si="290"/>
        <v>238.8</v>
      </c>
      <c r="AD329" s="8">
        <f t="shared" si="291"/>
        <v>0</v>
      </c>
      <c r="AE329" s="8">
        <f t="shared" si="292"/>
        <v>0</v>
      </c>
    </row>
    <row r="330" spans="1:31" ht="22.5" customHeight="1">
      <c r="A330" s="79"/>
      <c r="B330" s="2" t="s">
        <v>78</v>
      </c>
      <c r="C330" s="37"/>
      <c r="D330" s="34"/>
      <c r="E330" s="35"/>
      <c r="F330" s="36"/>
      <c r="G330" s="37"/>
      <c r="H330" s="36"/>
      <c r="I330" s="37"/>
      <c r="J330" s="36"/>
      <c r="K330" s="37"/>
      <c r="L330" s="36"/>
      <c r="M330" s="37"/>
      <c r="N330" s="36"/>
      <c r="O330" s="37"/>
      <c r="P330" s="36"/>
      <c r="Q330" s="37"/>
      <c r="R330" s="36"/>
      <c r="S330" s="37"/>
      <c r="T330" s="36"/>
      <c r="U330" s="37"/>
      <c r="V330" s="36"/>
      <c r="W330" s="37"/>
      <c r="X330" s="36"/>
      <c r="Y330" s="37"/>
      <c r="Z330" s="36"/>
      <c r="AA330" s="38"/>
      <c r="AB330" s="8">
        <f t="shared" si="289"/>
        <v>0</v>
      </c>
      <c r="AC330" s="8">
        <f t="shared" si="290"/>
        <v>0</v>
      </c>
      <c r="AD330" s="8">
        <f t="shared" si="291"/>
        <v>0</v>
      </c>
      <c r="AE330" s="8">
        <f t="shared" si="292"/>
        <v>0</v>
      </c>
    </row>
    <row r="331" spans="1:31" ht="15.75">
      <c r="A331" s="79"/>
      <c r="B331" s="5" t="s">
        <v>51</v>
      </c>
      <c r="C331" s="9">
        <v>53240.37</v>
      </c>
      <c r="D331" s="11">
        <v>25</v>
      </c>
      <c r="E331" s="23">
        <v>1331</v>
      </c>
      <c r="F331" s="27">
        <f aca="true" t="shared" si="311" ref="F331:G333">D331-H331-J331-L331-N331-P331-R331-T331-V331-X331-Z331</f>
        <v>5</v>
      </c>
      <c r="G331" s="24">
        <f t="shared" si="311"/>
        <v>266.1999999999998</v>
      </c>
      <c r="H331" s="27">
        <f t="shared" si="293"/>
        <v>2</v>
      </c>
      <c r="I331" s="24">
        <f t="shared" si="294"/>
        <v>106.48</v>
      </c>
      <c r="J331" s="27">
        <f>ROUND($D331/12,0)</f>
        <v>2</v>
      </c>
      <c r="K331" s="24">
        <f t="shared" si="310"/>
        <v>106.48</v>
      </c>
      <c r="L331" s="27">
        <f t="shared" si="295"/>
        <v>2</v>
      </c>
      <c r="M331" s="24">
        <f t="shared" si="296"/>
        <v>106.48</v>
      </c>
      <c r="N331" s="27">
        <f>ROUND($D331/12,0)</f>
        <v>2</v>
      </c>
      <c r="O331" s="24">
        <f t="shared" si="297"/>
        <v>106.48</v>
      </c>
      <c r="P331" s="27">
        <f>ROUND($D331/12,0)</f>
        <v>2</v>
      </c>
      <c r="Q331" s="24">
        <f t="shared" si="309"/>
        <v>106.48</v>
      </c>
      <c r="R331" s="27">
        <f t="shared" si="298"/>
        <v>2</v>
      </c>
      <c r="S331" s="24">
        <f t="shared" si="299"/>
        <v>106.48</v>
      </c>
      <c r="T331" s="27">
        <f t="shared" si="300"/>
        <v>2</v>
      </c>
      <c r="U331" s="24">
        <f t="shared" si="301"/>
        <v>106.48</v>
      </c>
      <c r="V331" s="27">
        <f t="shared" si="302"/>
        <v>2</v>
      </c>
      <c r="W331" s="24">
        <f t="shared" si="303"/>
        <v>106.48</v>
      </c>
      <c r="X331" s="27">
        <f t="shared" si="304"/>
        <v>2</v>
      </c>
      <c r="Y331" s="24">
        <f t="shared" si="305"/>
        <v>106.48</v>
      </c>
      <c r="Z331" s="27">
        <f t="shared" si="306"/>
        <v>2</v>
      </c>
      <c r="AA331" s="24">
        <f t="shared" si="307"/>
        <v>106.48</v>
      </c>
      <c r="AB331" s="8">
        <f t="shared" si="289"/>
        <v>25</v>
      </c>
      <c r="AC331" s="8">
        <f t="shared" si="290"/>
        <v>1331</v>
      </c>
      <c r="AD331" s="8">
        <f t="shared" si="291"/>
        <v>0</v>
      </c>
      <c r="AE331" s="8">
        <f t="shared" si="292"/>
        <v>0</v>
      </c>
    </row>
    <row r="332" spans="1:31" ht="30">
      <c r="A332" s="79"/>
      <c r="B332" s="5" t="s">
        <v>53</v>
      </c>
      <c r="C332" s="9">
        <v>141130.35</v>
      </c>
      <c r="D332" s="54">
        <v>2</v>
      </c>
      <c r="E332" s="23">
        <v>282.2</v>
      </c>
      <c r="F332" s="27">
        <f t="shared" si="311"/>
        <v>0</v>
      </c>
      <c r="G332" s="24">
        <f t="shared" si="311"/>
        <v>0</v>
      </c>
      <c r="H332" s="27">
        <f t="shared" si="293"/>
        <v>0</v>
      </c>
      <c r="I332" s="24">
        <f t="shared" si="294"/>
        <v>0</v>
      </c>
      <c r="J332" s="27">
        <v>1</v>
      </c>
      <c r="K332" s="24">
        <v>141.1</v>
      </c>
      <c r="L332" s="27">
        <v>1</v>
      </c>
      <c r="M332" s="24">
        <v>141.1</v>
      </c>
      <c r="N332" s="27">
        <f>ROUND($D332/12,0)</f>
        <v>0</v>
      </c>
      <c r="O332" s="24">
        <f t="shared" si="297"/>
        <v>0</v>
      </c>
      <c r="P332" s="27">
        <f>ROUND($D332/12,0)</f>
        <v>0</v>
      </c>
      <c r="Q332" s="24">
        <f t="shared" si="309"/>
        <v>0</v>
      </c>
      <c r="R332" s="27">
        <f t="shared" si="298"/>
        <v>0</v>
      </c>
      <c r="S332" s="24">
        <f t="shared" si="299"/>
        <v>0</v>
      </c>
      <c r="T332" s="27">
        <f t="shared" si="300"/>
        <v>0</v>
      </c>
      <c r="U332" s="24">
        <f t="shared" si="301"/>
        <v>0</v>
      </c>
      <c r="V332" s="27">
        <f t="shared" si="302"/>
        <v>0</v>
      </c>
      <c r="W332" s="24">
        <f t="shared" si="303"/>
        <v>0</v>
      </c>
      <c r="X332" s="27">
        <f t="shared" si="304"/>
        <v>0</v>
      </c>
      <c r="Y332" s="24">
        <f t="shared" si="305"/>
        <v>0</v>
      </c>
      <c r="Z332" s="27">
        <f t="shared" si="306"/>
        <v>0</v>
      </c>
      <c r="AA332" s="24">
        <f t="shared" si="307"/>
        <v>0</v>
      </c>
      <c r="AB332" s="8">
        <f t="shared" si="289"/>
        <v>2</v>
      </c>
      <c r="AC332" s="8">
        <f t="shared" si="290"/>
        <v>282.2</v>
      </c>
      <c r="AD332" s="8">
        <f t="shared" si="291"/>
        <v>0</v>
      </c>
      <c r="AE332" s="8">
        <f t="shared" si="292"/>
        <v>0</v>
      </c>
    </row>
    <row r="333" spans="1:31" ht="15.75">
      <c r="A333" s="79"/>
      <c r="B333" s="39" t="s">
        <v>55</v>
      </c>
      <c r="C333" s="31">
        <v>42178.5</v>
      </c>
      <c r="D333" s="32">
        <v>5</v>
      </c>
      <c r="E333" s="33">
        <v>210.89999999999998</v>
      </c>
      <c r="F333" s="47">
        <f t="shared" si="311"/>
        <v>0</v>
      </c>
      <c r="G333" s="44">
        <f t="shared" si="311"/>
        <v>-4.263256414560601E-14</v>
      </c>
      <c r="H333" s="47">
        <f t="shared" si="293"/>
        <v>0</v>
      </c>
      <c r="I333" s="44">
        <f t="shared" si="294"/>
        <v>0</v>
      </c>
      <c r="J333" s="47">
        <v>1</v>
      </c>
      <c r="K333" s="44">
        <f t="shared" si="310"/>
        <v>42.18</v>
      </c>
      <c r="L333" s="47">
        <v>1</v>
      </c>
      <c r="M333" s="44">
        <f t="shared" si="296"/>
        <v>42.18</v>
      </c>
      <c r="N333" s="47">
        <v>1</v>
      </c>
      <c r="O333" s="44">
        <f t="shared" si="297"/>
        <v>42.18</v>
      </c>
      <c r="P333" s="47">
        <v>1</v>
      </c>
      <c r="Q333" s="44">
        <f t="shared" si="309"/>
        <v>42.18</v>
      </c>
      <c r="R333" s="47">
        <v>1</v>
      </c>
      <c r="S333" s="44">
        <f t="shared" si="299"/>
        <v>42.18</v>
      </c>
      <c r="T333" s="47">
        <f t="shared" si="300"/>
        <v>0</v>
      </c>
      <c r="U333" s="44">
        <f t="shared" si="301"/>
        <v>0</v>
      </c>
      <c r="V333" s="47">
        <f t="shared" si="302"/>
        <v>0</v>
      </c>
      <c r="W333" s="44">
        <f t="shared" si="303"/>
        <v>0</v>
      </c>
      <c r="X333" s="47">
        <f t="shared" si="304"/>
        <v>0</v>
      </c>
      <c r="Y333" s="44">
        <f t="shared" si="305"/>
        <v>0</v>
      </c>
      <c r="Z333" s="47">
        <f t="shared" si="306"/>
        <v>0</v>
      </c>
      <c r="AA333" s="44">
        <f t="shared" si="307"/>
        <v>0</v>
      </c>
      <c r="AB333" s="8">
        <f t="shared" si="289"/>
        <v>5</v>
      </c>
      <c r="AC333" s="8">
        <f t="shared" si="290"/>
        <v>210.89999999999998</v>
      </c>
      <c r="AD333" s="8">
        <f t="shared" si="291"/>
        <v>0</v>
      </c>
      <c r="AE333" s="8">
        <f t="shared" si="292"/>
        <v>0</v>
      </c>
    </row>
    <row r="334" spans="1:31" ht="15.75">
      <c r="A334" s="79"/>
      <c r="B334" s="2" t="s">
        <v>79</v>
      </c>
      <c r="C334" s="37"/>
      <c r="D334" s="34"/>
      <c r="E334" s="35"/>
      <c r="F334" s="36"/>
      <c r="G334" s="37"/>
      <c r="H334" s="36"/>
      <c r="I334" s="37"/>
      <c r="J334" s="36"/>
      <c r="K334" s="37"/>
      <c r="L334" s="36"/>
      <c r="M334" s="37"/>
      <c r="N334" s="36"/>
      <c r="O334" s="37"/>
      <c r="P334" s="36"/>
      <c r="Q334" s="37"/>
      <c r="R334" s="36"/>
      <c r="S334" s="37"/>
      <c r="T334" s="36"/>
      <c r="U334" s="37"/>
      <c r="V334" s="36"/>
      <c r="W334" s="37"/>
      <c r="X334" s="36"/>
      <c r="Y334" s="37"/>
      <c r="Z334" s="36"/>
      <c r="AA334" s="38"/>
      <c r="AB334" s="8">
        <f t="shared" si="289"/>
        <v>0</v>
      </c>
      <c r="AC334" s="8">
        <f t="shared" si="290"/>
        <v>0</v>
      </c>
      <c r="AD334" s="8">
        <f t="shared" si="291"/>
        <v>0</v>
      </c>
      <c r="AE334" s="8">
        <f t="shared" si="292"/>
        <v>0</v>
      </c>
    </row>
    <row r="335" spans="1:31" ht="15.75">
      <c r="A335" s="79"/>
      <c r="B335" s="39" t="s">
        <v>57</v>
      </c>
      <c r="C335" s="31">
        <v>20120.2</v>
      </c>
      <c r="D335" s="32">
        <v>25</v>
      </c>
      <c r="E335" s="33">
        <v>503</v>
      </c>
      <c r="F335" s="47">
        <f>D335-H335-J335-L335-N335-P335-R335-T335-V335-X335-Z335</f>
        <v>5</v>
      </c>
      <c r="G335" s="44">
        <f>E335-I335-K335-M335-O335-Q335-S335-U335-W335-Y335-AA335</f>
        <v>100.59999999999991</v>
      </c>
      <c r="H335" s="47">
        <f t="shared" si="293"/>
        <v>2</v>
      </c>
      <c r="I335" s="44">
        <f t="shared" si="294"/>
        <v>40.24</v>
      </c>
      <c r="J335" s="47">
        <f>ROUND($D335/12,0)</f>
        <v>2</v>
      </c>
      <c r="K335" s="44">
        <f t="shared" si="310"/>
        <v>40.24</v>
      </c>
      <c r="L335" s="47">
        <f t="shared" si="295"/>
        <v>2</v>
      </c>
      <c r="M335" s="44">
        <f t="shared" si="296"/>
        <v>40.24</v>
      </c>
      <c r="N335" s="47">
        <f>ROUND($D335/12,0)</f>
        <v>2</v>
      </c>
      <c r="O335" s="44">
        <f t="shared" si="297"/>
        <v>40.24</v>
      </c>
      <c r="P335" s="47">
        <f>ROUND($D335/12,0)</f>
        <v>2</v>
      </c>
      <c r="Q335" s="44">
        <f t="shared" si="309"/>
        <v>40.24</v>
      </c>
      <c r="R335" s="47">
        <f t="shared" si="298"/>
        <v>2</v>
      </c>
      <c r="S335" s="44">
        <f t="shared" si="299"/>
        <v>40.24</v>
      </c>
      <c r="T335" s="47">
        <f t="shared" si="300"/>
        <v>2</v>
      </c>
      <c r="U335" s="44">
        <f t="shared" si="301"/>
        <v>40.24</v>
      </c>
      <c r="V335" s="47">
        <f t="shared" si="302"/>
        <v>2</v>
      </c>
      <c r="W335" s="44">
        <f t="shared" si="303"/>
        <v>40.24</v>
      </c>
      <c r="X335" s="47">
        <f t="shared" si="304"/>
        <v>2</v>
      </c>
      <c r="Y335" s="44">
        <f t="shared" si="305"/>
        <v>40.24</v>
      </c>
      <c r="Z335" s="47">
        <f t="shared" si="306"/>
        <v>2</v>
      </c>
      <c r="AA335" s="44">
        <f t="shared" si="307"/>
        <v>40.24</v>
      </c>
      <c r="AB335" s="8">
        <f t="shared" si="289"/>
        <v>25</v>
      </c>
      <c r="AC335" s="8">
        <f t="shared" si="290"/>
        <v>503</v>
      </c>
      <c r="AD335" s="8">
        <f t="shared" si="291"/>
        <v>0</v>
      </c>
      <c r="AE335" s="8">
        <f t="shared" si="292"/>
        <v>0</v>
      </c>
    </row>
    <row r="336" spans="1:31" ht="27.75" customHeight="1">
      <c r="A336" s="79"/>
      <c r="B336" s="2" t="s">
        <v>80</v>
      </c>
      <c r="C336" s="37"/>
      <c r="D336" s="34"/>
      <c r="E336" s="35"/>
      <c r="F336" s="36"/>
      <c r="G336" s="37"/>
      <c r="H336" s="36"/>
      <c r="I336" s="37"/>
      <c r="J336" s="36"/>
      <c r="K336" s="37"/>
      <c r="L336" s="36"/>
      <c r="M336" s="37"/>
      <c r="N336" s="36"/>
      <c r="O336" s="37"/>
      <c r="P336" s="36"/>
      <c r="Q336" s="37"/>
      <c r="R336" s="36"/>
      <c r="S336" s="37"/>
      <c r="T336" s="36"/>
      <c r="U336" s="37"/>
      <c r="V336" s="36"/>
      <c r="W336" s="37"/>
      <c r="X336" s="36"/>
      <c r="Y336" s="37"/>
      <c r="Z336" s="36"/>
      <c r="AA336" s="38"/>
      <c r="AB336" s="8">
        <f t="shared" si="289"/>
        <v>0</v>
      </c>
      <c r="AC336" s="8">
        <f t="shared" si="290"/>
        <v>0</v>
      </c>
      <c r="AD336" s="8">
        <f t="shared" si="291"/>
        <v>0</v>
      </c>
      <c r="AE336" s="8">
        <f t="shared" si="292"/>
        <v>0</v>
      </c>
    </row>
    <row r="337" spans="1:31" ht="60">
      <c r="A337" s="79"/>
      <c r="B337" s="42" t="s">
        <v>58</v>
      </c>
      <c r="C337" s="24">
        <v>39606.17</v>
      </c>
      <c r="D337" s="58">
        <v>6</v>
      </c>
      <c r="E337" s="26">
        <v>237.6</v>
      </c>
      <c r="F337" s="27">
        <f>D337-H337-J337-L337-N337-P337-R337-T337-V337-X337-Z337</f>
        <v>0</v>
      </c>
      <c r="G337" s="24">
        <f>E337-I337-K337-M337-O337-Q337-S337-U337-W337-Y337-AA337</f>
        <v>0</v>
      </c>
      <c r="H337" s="27">
        <v>0</v>
      </c>
      <c r="I337" s="24">
        <f t="shared" si="294"/>
        <v>0</v>
      </c>
      <c r="J337" s="27">
        <v>0</v>
      </c>
      <c r="K337" s="24">
        <f t="shared" si="310"/>
        <v>0</v>
      </c>
      <c r="L337" s="27">
        <f t="shared" si="295"/>
        <v>1</v>
      </c>
      <c r="M337" s="24">
        <v>39.6</v>
      </c>
      <c r="N337" s="27">
        <f>ROUND($D337/12,0)</f>
        <v>1</v>
      </c>
      <c r="O337" s="24">
        <v>39.6</v>
      </c>
      <c r="P337" s="27">
        <v>0</v>
      </c>
      <c r="Q337" s="24">
        <f t="shared" si="309"/>
        <v>0</v>
      </c>
      <c r="R337" s="27">
        <f t="shared" si="298"/>
        <v>1</v>
      </c>
      <c r="S337" s="24">
        <v>39.6</v>
      </c>
      <c r="T337" s="27">
        <v>0</v>
      </c>
      <c r="U337" s="24">
        <f t="shared" si="301"/>
        <v>0</v>
      </c>
      <c r="V337" s="27">
        <f t="shared" si="302"/>
        <v>1</v>
      </c>
      <c r="W337" s="24">
        <v>39.6</v>
      </c>
      <c r="X337" s="27">
        <f t="shared" si="304"/>
        <v>1</v>
      </c>
      <c r="Y337" s="24">
        <v>39.6</v>
      </c>
      <c r="Z337" s="27">
        <f t="shared" si="306"/>
        <v>1</v>
      </c>
      <c r="AA337" s="24">
        <v>39.6</v>
      </c>
      <c r="AB337" s="8">
        <f t="shared" si="289"/>
        <v>6</v>
      </c>
      <c r="AC337" s="8">
        <f t="shared" si="290"/>
        <v>237.6</v>
      </c>
      <c r="AD337" s="8">
        <f t="shared" si="291"/>
        <v>0</v>
      </c>
      <c r="AE337" s="8">
        <f t="shared" si="292"/>
        <v>0</v>
      </c>
    </row>
    <row r="338" spans="1:31" ht="32.25" customHeight="1">
      <c r="A338" s="79"/>
      <c r="B338" s="39" t="s">
        <v>59</v>
      </c>
      <c r="C338" s="31">
        <v>38029.4</v>
      </c>
      <c r="D338" s="55">
        <v>3</v>
      </c>
      <c r="E338" s="33">
        <v>114.1</v>
      </c>
      <c r="F338" s="47">
        <f>D338-H338-J338-L338-N338-P338-R338-T338-V338-X338-Z338</f>
        <v>0</v>
      </c>
      <c r="G338" s="44">
        <f>E338-I338-K338-M338-O338-Q338-S338-U338-W338-Y338-AA338</f>
        <v>0</v>
      </c>
      <c r="H338" s="47">
        <f t="shared" si="293"/>
        <v>0</v>
      </c>
      <c r="I338" s="44">
        <f t="shared" si="294"/>
        <v>0</v>
      </c>
      <c r="J338" s="47">
        <v>1</v>
      </c>
      <c r="K338" s="44">
        <v>38.04</v>
      </c>
      <c r="L338" s="47">
        <f t="shared" si="295"/>
        <v>0</v>
      </c>
      <c r="M338" s="44">
        <f t="shared" si="296"/>
        <v>0</v>
      </c>
      <c r="N338" s="47">
        <v>1</v>
      </c>
      <c r="O338" s="44">
        <f t="shared" si="297"/>
        <v>38.03</v>
      </c>
      <c r="P338" s="47">
        <v>1</v>
      </c>
      <c r="Q338" s="44">
        <f t="shared" si="309"/>
        <v>38.03</v>
      </c>
      <c r="R338" s="47">
        <f t="shared" si="298"/>
        <v>0</v>
      </c>
      <c r="S338" s="44">
        <f t="shared" si="299"/>
        <v>0</v>
      </c>
      <c r="T338" s="47">
        <f t="shared" si="300"/>
        <v>0</v>
      </c>
      <c r="U338" s="44">
        <f t="shared" si="301"/>
        <v>0</v>
      </c>
      <c r="V338" s="47">
        <f t="shared" si="302"/>
        <v>0</v>
      </c>
      <c r="W338" s="44">
        <f t="shared" si="303"/>
        <v>0</v>
      </c>
      <c r="X338" s="47">
        <f t="shared" si="304"/>
        <v>0</v>
      </c>
      <c r="Y338" s="44">
        <f t="shared" si="305"/>
        <v>0</v>
      </c>
      <c r="Z338" s="47">
        <f t="shared" si="306"/>
        <v>0</v>
      </c>
      <c r="AA338" s="44">
        <f t="shared" si="307"/>
        <v>0</v>
      </c>
      <c r="AB338" s="8">
        <f t="shared" si="289"/>
        <v>3</v>
      </c>
      <c r="AC338" s="8">
        <f t="shared" si="290"/>
        <v>114.1</v>
      </c>
      <c r="AD338" s="8">
        <f t="shared" si="291"/>
        <v>0</v>
      </c>
      <c r="AE338" s="8">
        <f t="shared" si="292"/>
        <v>0</v>
      </c>
    </row>
    <row r="339" spans="1:31" ht="28.5">
      <c r="A339" s="79"/>
      <c r="B339" s="3" t="s">
        <v>81</v>
      </c>
      <c r="C339" s="37"/>
      <c r="D339" s="34"/>
      <c r="E339" s="35"/>
      <c r="F339" s="36"/>
      <c r="G339" s="37"/>
      <c r="H339" s="36"/>
      <c r="I339" s="37"/>
      <c r="J339" s="36"/>
      <c r="K339" s="37"/>
      <c r="L339" s="36"/>
      <c r="M339" s="37"/>
      <c r="N339" s="36"/>
      <c r="O339" s="37"/>
      <c r="P339" s="36"/>
      <c r="Q339" s="37"/>
      <c r="R339" s="36"/>
      <c r="S339" s="37"/>
      <c r="T339" s="36"/>
      <c r="U339" s="37"/>
      <c r="V339" s="36"/>
      <c r="W339" s="37"/>
      <c r="X339" s="36"/>
      <c r="Y339" s="37"/>
      <c r="Z339" s="36"/>
      <c r="AA339" s="38"/>
      <c r="AB339" s="8">
        <f t="shared" si="289"/>
        <v>0</v>
      </c>
      <c r="AC339" s="8">
        <f t="shared" si="290"/>
        <v>0</v>
      </c>
      <c r="AD339" s="8">
        <f t="shared" si="291"/>
        <v>0</v>
      </c>
      <c r="AE339" s="8">
        <f t="shared" si="292"/>
        <v>0</v>
      </c>
    </row>
    <row r="340" spans="1:31" ht="15.75">
      <c r="A340" s="79"/>
      <c r="B340" s="43" t="s">
        <v>60</v>
      </c>
      <c r="C340" s="44">
        <v>25402.6</v>
      </c>
      <c r="D340" s="45">
        <v>30</v>
      </c>
      <c r="E340" s="46">
        <v>762.0999999999999</v>
      </c>
      <c r="F340" s="47">
        <f>D340-H340-J340-L340-N340-P340-R340-T340-V340-X340-Z340</f>
        <v>0</v>
      </c>
      <c r="G340" s="44">
        <f>E340-I340-K340-M340-O340-Q340-S340-U340-W340-Y340-AA340</f>
        <v>0</v>
      </c>
      <c r="H340" s="47">
        <f t="shared" si="293"/>
        <v>3</v>
      </c>
      <c r="I340" s="44">
        <f t="shared" si="294"/>
        <v>76.21</v>
      </c>
      <c r="J340" s="47">
        <f>ROUND($D340/12,0)</f>
        <v>3</v>
      </c>
      <c r="K340" s="44">
        <f t="shared" si="310"/>
        <v>76.21</v>
      </c>
      <c r="L340" s="47">
        <f t="shared" si="295"/>
        <v>3</v>
      </c>
      <c r="M340" s="44">
        <f t="shared" si="296"/>
        <v>76.21</v>
      </c>
      <c r="N340" s="47">
        <f>ROUND($D340/12,0)</f>
        <v>3</v>
      </c>
      <c r="O340" s="44">
        <f t="shared" si="297"/>
        <v>76.21</v>
      </c>
      <c r="P340" s="47">
        <f>ROUND($D340/12,0)</f>
        <v>3</v>
      </c>
      <c r="Q340" s="44">
        <f t="shared" si="309"/>
        <v>76.21</v>
      </c>
      <c r="R340" s="47">
        <f t="shared" si="298"/>
        <v>3</v>
      </c>
      <c r="S340" s="44">
        <f t="shared" si="299"/>
        <v>76.21</v>
      </c>
      <c r="T340" s="47">
        <f t="shared" si="300"/>
        <v>3</v>
      </c>
      <c r="U340" s="44">
        <f t="shared" si="301"/>
        <v>76.21</v>
      </c>
      <c r="V340" s="47">
        <f t="shared" si="302"/>
        <v>3</v>
      </c>
      <c r="W340" s="44">
        <f t="shared" si="303"/>
        <v>76.21</v>
      </c>
      <c r="X340" s="47">
        <f t="shared" si="304"/>
        <v>3</v>
      </c>
      <c r="Y340" s="44">
        <f t="shared" si="305"/>
        <v>76.21</v>
      </c>
      <c r="Z340" s="47">
        <f t="shared" si="306"/>
        <v>3</v>
      </c>
      <c r="AA340" s="44">
        <f t="shared" si="307"/>
        <v>76.21</v>
      </c>
      <c r="AB340" s="8">
        <f t="shared" si="289"/>
        <v>30</v>
      </c>
      <c r="AC340" s="8">
        <f t="shared" si="290"/>
        <v>762.1</v>
      </c>
      <c r="AD340" s="8">
        <f t="shared" si="291"/>
        <v>0</v>
      </c>
      <c r="AE340" s="8">
        <f t="shared" si="292"/>
        <v>0</v>
      </c>
    </row>
    <row r="341" spans="1:256" s="51" customFormat="1" ht="40.5" customHeight="1">
      <c r="A341" s="89" t="s">
        <v>96</v>
      </c>
      <c r="B341" s="89"/>
      <c r="C341" s="50"/>
      <c r="D341" s="62">
        <f aca="true" t="shared" si="312" ref="D341:AA341">SUM(D343:D366)</f>
        <v>345</v>
      </c>
      <c r="E341" s="63">
        <f t="shared" si="312"/>
        <v>18516.799999999996</v>
      </c>
      <c r="F341" s="62">
        <f t="shared" si="312"/>
        <v>36</v>
      </c>
      <c r="G341" s="63">
        <f t="shared" si="312"/>
        <v>1799.9200000000005</v>
      </c>
      <c r="H341" s="62">
        <f t="shared" si="312"/>
        <v>29</v>
      </c>
      <c r="I341" s="63">
        <f t="shared" si="312"/>
        <v>1602.83</v>
      </c>
      <c r="J341" s="62">
        <f t="shared" si="312"/>
        <v>29</v>
      </c>
      <c r="K341" s="63">
        <f t="shared" si="312"/>
        <v>1602.83</v>
      </c>
      <c r="L341" s="62">
        <f t="shared" si="312"/>
        <v>32</v>
      </c>
      <c r="M341" s="63">
        <f t="shared" si="312"/>
        <v>1712.68</v>
      </c>
      <c r="N341" s="62">
        <f t="shared" si="312"/>
        <v>32</v>
      </c>
      <c r="O341" s="63">
        <f t="shared" si="312"/>
        <v>1712.67</v>
      </c>
      <c r="P341" s="62">
        <f t="shared" si="312"/>
        <v>32</v>
      </c>
      <c r="Q341" s="63">
        <f t="shared" si="312"/>
        <v>1712.67</v>
      </c>
      <c r="R341" s="62">
        <f t="shared" si="312"/>
        <v>31</v>
      </c>
      <c r="S341" s="63">
        <f t="shared" si="312"/>
        <v>1674.64</v>
      </c>
      <c r="T341" s="62">
        <f t="shared" si="312"/>
        <v>31</v>
      </c>
      <c r="U341" s="63">
        <f t="shared" si="312"/>
        <v>1674.64</v>
      </c>
      <c r="V341" s="62">
        <f t="shared" si="312"/>
        <v>31</v>
      </c>
      <c r="W341" s="63">
        <f t="shared" si="312"/>
        <v>1674.64</v>
      </c>
      <c r="X341" s="62">
        <f t="shared" si="312"/>
        <v>31</v>
      </c>
      <c r="Y341" s="63">
        <f t="shared" si="312"/>
        <v>1674.64</v>
      </c>
      <c r="Z341" s="62">
        <f t="shared" si="312"/>
        <v>31</v>
      </c>
      <c r="AA341" s="63">
        <f t="shared" si="312"/>
        <v>1674.64</v>
      </c>
      <c r="AB341" s="8">
        <f>F341+H341+J341+L341+N341+P341+R341+T341+V341+X341+Z341</f>
        <v>345</v>
      </c>
      <c r="AC341" s="8">
        <f>SUM(AC342:AC366)</f>
        <v>18516.799999999996</v>
      </c>
      <c r="AD341" s="8">
        <f>AB341-D341</f>
        <v>0</v>
      </c>
      <c r="AE341" s="8">
        <f>AC341-E341</f>
        <v>0</v>
      </c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31" ht="29.25">
      <c r="A342" s="79"/>
      <c r="B342" s="2" t="s">
        <v>74</v>
      </c>
      <c r="C342" s="2"/>
      <c r="D342" s="28"/>
      <c r="E342" s="28"/>
      <c r="F342" s="28"/>
      <c r="G342" s="28"/>
      <c r="H342" s="29"/>
      <c r="I342" s="28"/>
      <c r="J342" s="29"/>
      <c r="K342" s="28"/>
      <c r="L342" s="29"/>
      <c r="M342" s="28"/>
      <c r="N342" s="29"/>
      <c r="O342" s="28"/>
      <c r="P342" s="29"/>
      <c r="Q342" s="28"/>
      <c r="R342" s="29"/>
      <c r="S342" s="28"/>
      <c r="T342" s="29"/>
      <c r="U342" s="28"/>
      <c r="V342" s="29"/>
      <c r="W342" s="28"/>
      <c r="X342" s="29"/>
      <c r="Y342" s="28"/>
      <c r="Z342" s="29"/>
      <c r="AA342" s="30"/>
      <c r="AB342" s="8">
        <f>F342+H342+J342+L342+N342+P342+R342+T342+V342+X342+Z342</f>
        <v>0</v>
      </c>
      <c r="AC342" s="8">
        <f>G342+I342+K342+M342+O342+Q342+S342+U342+W342+Y342+AA342</f>
        <v>0</v>
      </c>
      <c r="AD342" s="8">
        <f>AB342-D342</f>
        <v>0</v>
      </c>
      <c r="AE342" s="8">
        <f>AC342-E342</f>
        <v>0</v>
      </c>
    </row>
    <row r="343" spans="1:31" ht="15.75">
      <c r="A343" s="79"/>
      <c r="B343" s="5" t="s">
        <v>19</v>
      </c>
      <c r="C343" s="24">
        <v>59902.240000000005</v>
      </c>
      <c r="D343" s="25">
        <v>17</v>
      </c>
      <c r="E343" s="26">
        <v>1018.4000000000001</v>
      </c>
      <c r="F343" s="27">
        <f aca="true" t="shared" si="313" ref="F343:G345">D343-H343-J343-L343-N343-P343-R343-T343-V343-X343-Z343</f>
        <v>7</v>
      </c>
      <c r="G343" s="24">
        <f t="shared" si="313"/>
        <v>419.4000000000003</v>
      </c>
      <c r="H343" s="27">
        <f>ROUND($D343/12,0)</f>
        <v>1</v>
      </c>
      <c r="I343" s="24">
        <f>ROUND(H343*$C343/1000,2)</f>
        <v>59.9</v>
      </c>
      <c r="J343" s="27">
        <f>ROUND($D343/12,0)</f>
        <v>1</v>
      </c>
      <c r="K343" s="24">
        <f>ROUND(J343*$C343/1000,2)</f>
        <v>59.9</v>
      </c>
      <c r="L343" s="27">
        <f>ROUND($D343/12,0)</f>
        <v>1</v>
      </c>
      <c r="M343" s="24">
        <f>ROUND(L343*$C343/1000,2)</f>
        <v>59.9</v>
      </c>
      <c r="N343" s="27">
        <f>ROUND($D343/12,0)</f>
        <v>1</v>
      </c>
      <c r="O343" s="24">
        <f>ROUND(N343*$C343/1000,2)</f>
        <v>59.9</v>
      </c>
      <c r="P343" s="27">
        <f>ROUND($D343/12,0)</f>
        <v>1</v>
      </c>
      <c r="Q343" s="24">
        <f>ROUND(P343*$C343/1000,2)</f>
        <v>59.9</v>
      </c>
      <c r="R343" s="27">
        <f>ROUND($D343/12,0)</f>
        <v>1</v>
      </c>
      <c r="S343" s="24">
        <f>ROUND(R343*$C343/1000,2)</f>
        <v>59.9</v>
      </c>
      <c r="T343" s="27">
        <f>ROUND($D343/12,0)</f>
        <v>1</v>
      </c>
      <c r="U343" s="24">
        <f>ROUND(T343*$C343/1000,2)</f>
        <v>59.9</v>
      </c>
      <c r="V343" s="27">
        <f>ROUND($D343/12,0)</f>
        <v>1</v>
      </c>
      <c r="W343" s="24">
        <f>ROUND(V343*$C343/1000,2)</f>
        <v>59.9</v>
      </c>
      <c r="X343" s="27">
        <f>ROUND($D343/12,0)</f>
        <v>1</v>
      </c>
      <c r="Y343" s="24">
        <f>ROUND(X343*$C343/1000,2)</f>
        <v>59.9</v>
      </c>
      <c r="Z343" s="27">
        <f>ROUND($D343/12,0)</f>
        <v>1</v>
      </c>
      <c r="AA343" s="24">
        <f>ROUND(Z343*$C343/1000,2)</f>
        <v>59.9</v>
      </c>
      <c r="AB343" s="8">
        <f aca="true" t="shared" si="314" ref="AB343:AB366">F343+H343+J343+L343+N343+P343+R343+T343+V343+X343+Z343</f>
        <v>17</v>
      </c>
      <c r="AC343" s="8">
        <f aca="true" t="shared" si="315" ref="AC343:AC366">G343+I343+K343+M343+O343+Q343+S343+U343+W343+Y343+AA343</f>
        <v>1018.4000000000001</v>
      </c>
      <c r="AD343" s="8">
        <f aca="true" t="shared" si="316" ref="AD343:AD366">AB343-D343</f>
        <v>0</v>
      </c>
      <c r="AE343" s="8">
        <f aca="true" t="shared" si="317" ref="AE343:AE366">AC343-E343</f>
        <v>0</v>
      </c>
    </row>
    <row r="344" spans="1:31" ht="30">
      <c r="A344" s="79"/>
      <c r="B344" s="5" t="s">
        <v>20</v>
      </c>
      <c r="C344" s="9">
        <v>112386.8</v>
      </c>
      <c r="D344" s="12">
        <v>20</v>
      </c>
      <c r="E344" s="23">
        <v>2247.8</v>
      </c>
      <c r="F344" s="27">
        <f t="shared" si="313"/>
        <v>0</v>
      </c>
      <c r="G344" s="24">
        <f t="shared" si="313"/>
        <v>0.10000000000030695</v>
      </c>
      <c r="H344" s="27">
        <f aca="true" t="shared" si="318" ref="H344:H366">ROUND($D344/12,0)</f>
        <v>2</v>
      </c>
      <c r="I344" s="24">
        <f aca="true" t="shared" si="319" ref="I344:I366">ROUND(H344*$C344/1000,2)</f>
        <v>224.77</v>
      </c>
      <c r="J344" s="27">
        <f aca="true" t="shared" si="320" ref="J344:J366">ROUND($D344/12,0)</f>
        <v>2</v>
      </c>
      <c r="K344" s="24">
        <f aca="true" t="shared" si="321" ref="K344:K366">ROUND(J344*$C344/1000,2)</f>
        <v>224.77</v>
      </c>
      <c r="L344" s="27">
        <f aca="true" t="shared" si="322" ref="L344:L366">ROUND($D344/12,0)</f>
        <v>2</v>
      </c>
      <c r="M344" s="24">
        <f aca="true" t="shared" si="323" ref="M344:M366">ROUND(L344*$C344/1000,2)</f>
        <v>224.77</v>
      </c>
      <c r="N344" s="27">
        <f aca="true" t="shared" si="324" ref="N344:N366">ROUND($D344/12,0)</f>
        <v>2</v>
      </c>
      <c r="O344" s="24">
        <f aca="true" t="shared" si="325" ref="O344:O366">ROUND(N344*$C344/1000,2)</f>
        <v>224.77</v>
      </c>
      <c r="P344" s="27">
        <f aca="true" t="shared" si="326" ref="P344:P366">ROUND($D344/12,0)</f>
        <v>2</v>
      </c>
      <c r="Q344" s="24">
        <f aca="true" t="shared" si="327" ref="Q344:Q366">ROUND(P344*$C344/1000,2)</f>
        <v>224.77</v>
      </c>
      <c r="R344" s="27">
        <f aca="true" t="shared" si="328" ref="R344:R366">ROUND($D344/12,0)</f>
        <v>2</v>
      </c>
      <c r="S344" s="24">
        <f aca="true" t="shared" si="329" ref="S344:S366">ROUND(R344*$C344/1000,2)</f>
        <v>224.77</v>
      </c>
      <c r="T344" s="27">
        <f aca="true" t="shared" si="330" ref="T344:T366">ROUND($D344/12,0)</f>
        <v>2</v>
      </c>
      <c r="U344" s="24">
        <f aca="true" t="shared" si="331" ref="U344:U366">ROUND(T344*$C344/1000,2)</f>
        <v>224.77</v>
      </c>
      <c r="V344" s="27">
        <f aca="true" t="shared" si="332" ref="V344:V366">ROUND($D344/12,0)</f>
        <v>2</v>
      </c>
      <c r="W344" s="24">
        <f aca="true" t="shared" si="333" ref="W344:W366">ROUND(V344*$C344/1000,2)</f>
        <v>224.77</v>
      </c>
      <c r="X344" s="27">
        <f aca="true" t="shared" si="334" ref="X344:X366">ROUND($D344/12,0)</f>
        <v>2</v>
      </c>
      <c r="Y344" s="24">
        <f aca="true" t="shared" si="335" ref="Y344:Y366">ROUND(X344*$C344/1000,2)</f>
        <v>224.77</v>
      </c>
      <c r="Z344" s="27">
        <f aca="true" t="shared" si="336" ref="Z344:Z366">ROUND($D344/12,0)</f>
        <v>2</v>
      </c>
      <c r="AA344" s="24">
        <f aca="true" t="shared" si="337" ref="AA344:AA366">ROUND(Z344*$C344/1000,2)</f>
        <v>224.77</v>
      </c>
      <c r="AB344" s="8">
        <f t="shared" si="314"/>
        <v>20</v>
      </c>
      <c r="AC344" s="8">
        <f t="shared" si="315"/>
        <v>2247.8</v>
      </c>
      <c r="AD344" s="8">
        <f t="shared" si="316"/>
        <v>0</v>
      </c>
      <c r="AE344" s="8">
        <f t="shared" si="317"/>
        <v>0</v>
      </c>
    </row>
    <row r="345" spans="1:31" ht="15.75">
      <c r="A345" s="79"/>
      <c r="B345" s="39" t="s">
        <v>21</v>
      </c>
      <c r="C345" s="31">
        <v>129163.44</v>
      </c>
      <c r="D345" s="48">
        <v>20</v>
      </c>
      <c r="E345" s="33">
        <v>2583.2</v>
      </c>
      <c r="F345" s="47">
        <f t="shared" si="313"/>
        <v>0</v>
      </c>
      <c r="G345" s="44">
        <f t="shared" si="313"/>
        <v>-0.09999999999956799</v>
      </c>
      <c r="H345" s="47">
        <f t="shared" si="318"/>
        <v>2</v>
      </c>
      <c r="I345" s="44">
        <f t="shared" si="319"/>
        <v>258.33</v>
      </c>
      <c r="J345" s="47">
        <f t="shared" si="320"/>
        <v>2</v>
      </c>
      <c r="K345" s="44">
        <f t="shared" si="321"/>
        <v>258.33</v>
      </c>
      <c r="L345" s="47">
        <f t="shared" si="322"/>
        <v>2</v>
      </c>
      <c r="M345" s="44">
        <f t="shared" si="323"/>
        <v>258.33</v>
      </c>
      <c r="N345" s="47">
        <f t="shared" si="324"/>
        <v>2</v>
      </c>
      <c r="O345" s="44">
        <f t="shared" si="325"/>
        <v>258.33</v>
      </c>
      <c r="P345" s="47">
        <f t="shared" si="326"/>
        <v>2</v>
      </c>
      <c r="Q345" s="44">
        <f t="shared" si="327"/>
        <v>258.33</v>
      </c>
      <c r="R345" s="47">
        <f t="shared" si="328"/>
        <v>2</v>
      </c>
      <c r="S345" s="44">
        <f t="shared" si="329"/>
        <v>258.33</v>
      </c>
      <c r="T345" s="47">
        <f t="shared" si="330"/>
        <v>2</v>
      </c>
      <c r="U345" s="44">
        <f t="shared" si="331"/>
        <v>258.33</v>
      </c>
      <c r="V345" s="47">
        <f t="shared" si="332"/>
        <v>2</v>
      </c>
      <c r="W345" s="44">
        <f t="shared" si="333"/>
        <v>258.33</v>
      </c>
      <c r="X345" s="47">
        <f t="shared" si="334"/>
        <v>2</v>
      </c>
      <c r="Y345" s="44">
        <f t="shared" si="335"/>
        <v>258.33</v>
      </c>
      <c r="Z345" s="47">
        <f t="shared" si="336"/>
        <v>2</v>
      </c>
      <c r="AA345" s="44">
        <f t="shared" si="337"/>
        <v>258.33</v>
      </c>
      <c r="AB345" s="8">
        <f t="shared" si="314"/>
        <v>20</v>
      </c>
      <c r="AC345" s="8">
        <f t="shared" si="315"/>
        <v>2583.2</v>
      </c>
      <c r="AD345" s="8">
        <f t="shared" si="316"/>
        <v>0</v>
      </c>
      <c r="AE345" s="8">
        <f t="shared" si="317"/>
        <v>0</v>
      </c>
    </row>
    <row r="346" spans="1:31" ht="22.5" customHeight="1">
      <c r="A346" s="79"/>
      <c r="B346" s="2" t="s">
        <v>76</v>
      </c>
      <c r="C346" s="37"/>
      <c r="D346" s="34"/>
      <c r="E346" s="35"/>
      <c r="F346" s="36"/>
      <c r="G346" s="37"/>
      <c r="H346" s="36"/>
      <c r="I346" s="37"/>
      <c r="J346" s="36"/>
      <c r="K346" s="37"/>
      <c r="L346" s="36"/>
      <c r="M346" s="37"/>
      <c r="N346" s="36"/>
      <c r="O346" s="37"/>
      <c r="P346" s="36"/>
      <c r="Q346" s="37"/>
      <c r="R346" s="36"/>
      <c r="S346" s="37"/>
      <c r="T346" s="36"/>
      <c r="U346" s="37"/>
      <c r="V346" s="36"/>
      <c r="W346" s="37"/>
      <c r="X346" s="36"/>
      <c r="Y346" s="37"/>
      <c r="Z346" s="36"/>
      <c r="AA346" s="38"/>
      <c r="AB346" s="8">
        <f t="shared" si="314"/>
        <v>0</v>
      </c>
      <c r="AC346" s="8">
        <f t="shared" si="315"/>
        <v>0</v>
      </c>
      <c r="AD346" s="8">
        <f t="shared" si="316"/>
        <v>0</v>
      </c>
      <c r="AE346" s="8">
        <f t="shared" si="317"/>
        <v>0</v>
      </c>
    </row>
    <row r="347" spans="1:31" ht="15.75">
      <c r="A347" s="79"/>
      <c r="B347" s="40" t="s">
        <v>40</v>
      </c>
      <c r="C347" s="24">
        <v>30240.15</v>
      </c>
      <c r="D347" s="25">
        <v>70</v>
      </c>
      <c r="E347" s="26">
        <v>2116.8</v>
      </c>
      <c r="F347" s="27">
        <f>D347-H347-J347-L347-N347-P347-R347-T347-V347-X347-Z347</f>
        <v>10</v>
      </c>
      <c r="G347" s="24">
        <f>E347-I347-K347-M347-O347-Q347-S347-U347-W347-Y347-AA347</f>
        <v>302.39999999999975</v>
      </c>
      <c r="H347" s="27">
        <f t="shared" si="318"/>
        <v>6</v>
      </c>
      <c r="I347" s="24">
        <f t="shared" si="319"/>
        <v>181.44</v>
      </c>
      <c r="J347" s="27">
        <f t="shared" si="320"/>
        <v>6</v>
      </c>
      <c r="K347" s="24">
        <f t="shared" si="321"/>
        <v>181.44</v>
      </c>
      <c r="L347" s="27">
        <f t="shared" si="322"/>
        <v>6</v>
      </c>
      <c r="M347" s="24">
        <f t="shared" si="323"/>
        <v>181.44</v>
      </c>
      <c r="N347" s="27">
        <f t="shared" si="324"/>
        <v>6</v>
      </c>
      <c r="O347" s="24">
        <f t="shared" si="325"/>
        <v>181.44</v>
      </c>
      <c r="P347" s="27">
        <f t="shared" si="326"/>
        <v>6</v>
      </c>
      <c r="Q347" s="24">
        <f t="shared" si="327"/>
        <v>181.44</v>
      </c>
      <c r="R347" s="27">
        <f t="shared" si="328"/>
        <v>6</v>
      </c>
      <c r="S347" s="24">
        <f t="shared" si="329"/>
        <v>181.44</v>
      </c>
      <c r="T347" s="27">
        <f t="shared" si="330"/>
        <v>6</v>
      </c>
      <c r="U347" s="24">
        <f t="shared" si="331"/>
        <v>181.44</v>
      </c>
      <c r="V347" s="27">
        <f t="shared" si="332"/>
        <v>6</v>
      </c>
      <c r="W347" s="24">
        <f t="shared" si="333"/>
        <v>181.44</v>
      </c>
      <c r="X347" s="27">
        <f t="shared" si="334"/>
        <v>6</v>
      </c>
      <c r="Y347" s="24">
        <f t="shared" si="335"/>
        <v>181.44</v>
      </c>
      <c r="Z347" s="27">
        <f t="shared" si="336"/>
        <v>6</v>
      </c>
      <c r="AA347" s="24">
        <f t="shared" si="337"/>
        <v>181.44</v>
      </c>
      <c r="AB347" s="8">
        <f t="shared" si="314"/>
        <v>70</v>
      </c>
      <c r="AC347" s="8">
        <f t="shared" si="315"/>
        <v>2116.8</v>
      </c>
      <c r="AD347" s="8">
        <f t="shared" si="316"/>
        <v>0</v>
      </c>
      <c r="AE347" s="8">
        <f t="shared" si="317"/>
        <v>0</v>
      </c>
    </row>
    <row r="348" spans="1:31" ht="15.75">
      <c r="A348" s="79"/>
      <c r="B348" s="39" t="s">
        <v>42</v>
      </c>
      <c r="C348" s="31">
        <v>32204.2</v>
      </c>
      <c r="D348" s="32">
        <v>8</v>
      </c>
      <c r="E348" s="33">
        <v>257.6</v>
      </c>
      <c r="F348" s="47">
        <f>D348-H348-J348-L348-N348-P348-R348-T348-V348-X348-Z348</f>
        <v>0</v>
      </c>
      <c r="G348" s="44">
        <f>E348-I348-K348-M348-O348-Q348-S348-U348-W348-Y348-AA348</f>
        <v>5.684341886080802E-14</v>
      </c>
      <c r="H348" s="47">
        <v>0</v>
      </c>
      <c r="I348" s="44">
        <f t="shared" si="319"/>
        <v>0</v>
      </c>
      <c r="J348" s="47">
        <v>0</v>
      </c>
      <c r="K348" s="44">
        <f t="shared" si="321"/>
        <v>0</v>
      </c>
      <c r="L348" s="47">
        <f t="shared" si="322"/>
        <v>1</v>
      </c>
      <c r="M348" s="44">
        <f t="shared" si="323"/>
        <v>32.2</v>
      </c>
      <c r="N348" s="47">
        <f t="shared" si="324"/>
        <v>1</v>
      </c>
      <c r="O348" s="44">
        <f t="shared" si="325"/>
        <v>32.2</v>
      </c>
      <c r="P348" s="47">
        <f t="shared" si="326"/>
        <v>1</v>
      </c>
      <c r="Q348" s="44">
        <f t="shared" si="327"/>
        <v>32.2</v>
      </c>
      <c r="R348" s="47">
        <f t="shared" si="328"/>
        <v>1</v>
      </c>
      <c r="S348" s="44">
        <f t="shared" si="329"/>
        <v>32.2</v>
      </c>
      <c r="T348" s="47">
        <f t="shared" si="330"/>
        <v>1</v>
      </c>
      <c r="U348" s="44">
        <f t="shared" si="331"/>
        <v>32.2</v>
      </c>
      <c r="V348" s="47">
        <f t="shared" si="332"/>
        <v>1</v>
      </c>
      <c r="W348" s="44">
        <f t="shared" si="333"/>
        <v>32.2</v>
      </c>
      <c r="X348" s="47">
        <f t="shared" si="334"/>
        <v>1</v>
      </c>
      <c r="Y348" s="44">
        <f t="shared" si="335"/>
        <v>32.2</v>
      </c>
      <c r="Z348" s="47">
        <f t="shared" si="336"/>
        <v>1</v>
      </c>
      <c r="AA348" s="44">
        <f t="shared" si="337"/>
        <v>32.2</v>
      </c>
      <c r="AB348" s="8">
        <f t="shared" si="314"/>
        <v>8</v>
      </c>
      <c r="AC348" s="8">
        <f t="shared" si="315"/>
        <v>257.6</v>
      </c>
      <c r="AD348" s="8">
        <f t="shared" si="316"/>
        <v>0</v>
      </c>
      <c r="AE348" s="8">
        <f t="shared" si="317"/>
        <v>0</v>
      </c>
    </row>
    <row r="349" spans="1:31" ht="15.75">
      <c r="A349" s="79"/>
      <c r="B349" s="2" t="s">
        <v>77</v>
      </c>
      <c r="C349" s="37"/>
      <c r="D349" s="34"/>
      <c r="E349" s="35"/>
      <c r="F349" s="36"/>
      <c r="G349" s="37"/>
      <c r="H349" s="36"/>
      <c r="I349" s="37"/>
      <c r="J349" s="36"/>
      <c r="K349" s="37"/>
      <c r="L349" s="36"/>
      <c r="M349" s="37"/>
      <c r="N349" s="36"/>
      <c r="O349" s="37"/>
      <c r="P349" s="36"/>
      <c r="Q349" s="37"/>
      <c r="R349" s="36"/>
      <c r="S349" s="37"/>
      <c r="T349" s="36"/>
      <c r="U349" s="37"/>
      <c r="V349" s="36"/>
      <c r="W349" s="37"/>
      <c r="X349" s="36"/>
      <c r="Y349" s="37"/>
      <c r="Z349" s="36"/>
      <c r="AA349" s="38"/>
      <c r="AB349" s="8">
        <f t="shared" si="314"/>
        <v>0</v>
      </c>
      <c r="AC349" s="8">
        <f t="shared" si="315"/>
        <v>0</v>
      </c>
      <c r="AD349" s="8">
        <f t="shared" si="316"/>
        <v>0</v>
      </c>
      <c r="AE349" s="8">
        <f t="shared" si="317"/>
        <v>0</v>
      </c>
    </row>
    <row r="350" spans="1:31" ht="15.75">
      <c r="A350" s="79"/>
      <c r="B350" s="40" t="s">
        <v>43</v>
      </c>
      <c r="C350" s="24">
        <v>38150.17</v>
      </c>
      <c r="D350" s="41">
        <v>10</v>
      </c>
      <c r="E350" s="26">
        <v>381.5</v>
      </c>
      <c r="F350" s="27">
        <f aca="true" t="shared" si="338" ref="F350:G354">D350-H350-J350-L350-N350-P350-R350-T350-V350-X350-Z350</f>
        <v>0</v>
      </c>
      <c r="G350" s="24">
        <f t="shared" si="338"/>
        <v>0</v>
      </c>
      <c r="H350" s="27">
        <f t="shared" si="318"/>
        <v>1</v>
      </c>
      <c r="I350" s="24">
        <f t="shared" si="319"/>
        <v>38.15</v>
      </c>
      <c r="J350" s="27">
        <f t="shared" si="320"/>
        <v>1</v>
      </c>
      <c r="K350" s="24">
        <f t="shared" si="321"/>
        <v>38.15</v>
      </c>
      <c r="L350" s="27">
        <f t="shared" si="322"/>
        <v>1</v>
      </c>
      <c r="M350" s="24">
        <f t="shared" si="323"/>
        <v>38.15</v>
      </c>
      <c r="N350" s="27">
        <f t="shared" si="324"/>
        <v>1</v>
      </c>
      <c r="O350" s="24">
        <f t="shared" si="325"/>
        <v>38.15</v>
      </c>
      <c r="P350" s="27">
        <f t="shared" si="326"/>
        <v>1</v>
      </c>
      <c r="Q350" s="24">
        <f t="shared" si="327"/>
        <v>38.15</v>
      </c>
      <c r="R350" s="27">
        <f t="shared" si="328"/>
        <v>1</v>
      </c>
      <c r="S350" s="24">
        <f t="shared" si="329"/>
        <v>38.15</v>
      </c>
      <c r="T350" s="27">
        <f t="shared" si="330"/>
        <v>1</v>
      </c>
      <c r="U350" s="24">
        <f t="shared" si="331"/>
        <v>38.15</v>
      </c>
      <c r="V350" s="27">
        <f t="shared" si="332"/>
        <v>1</v>
      </c>
      <c r="W350" s="24">
        <f t="shared" si="333"/>
        <v>38.15</v>
      </c>
      <c r="X350" s="27">
        <f t="shared" si="334"/>
        <v>1</v>
      </c>
      <c r="Y350" s="24">
        <f t="shared" si="335"/>
        <v>38.15</v>
      </c>
      <c r="Z350" s="27">
        <f t="shared" si="336"/>
        <v>1</v>
      </c>
      <c r="AA350" s="24">
        <f t="shared" si="337"/>
        <v>38.15</v>
      </c>
      <c r="AB350" s="8">
        <f t="shared" si="314"/>
        <v>10</v>
      </c>
      <c r="AC350" s="8">
        <f t="shared" si="315"/>
        <v>381.49999999999994</v>
      </c>
      <c r="AD350" s="8">
        <f t="shared" si="316"/>
        <v>0</v>
      </c>
      <c r="AE350" s="8">
        <f t="shared" si="317"/>
        <v>0</v>
      </c>
    </row>
    <row r="351" spans="1:31" ht="30">
      <c r="A351" s="79"/>
      <c r="B351" s="5" t="s">
        <v>44</v>
      </c>
      <c r="C351" s="9">
        <v>39230.83</v>
      </c>
      <c r="D351" s="11">
        <v>10</v>
      </c>
      <c r="E351" s="23">
        <v>392.3</v>
      </c>
      <c r="F351" s="27">
        <f t="shared" si="338"/>
        <v>0</v>
      </c>
      <c r="G351" s="24">
        <f t="shared" si="338"/>
        <v>0</v>
      </c>
      <c r="H351" s="27">
        <f t="shared" si="318"/>
        <v>1</v>
      </c>
      <c r="I351" s="24">
        <f t="shared" si="319"/>
        <v>39.23</v>
      </c>
      <c r="J351" s="27">
        <f t="shared" si="320"/>
        <v>1</v>
      </c>
      <c r="K351" s="24">
        <f t="shared" si="321"/>
        <v>39.23</v>
      </c>
      <c r="L351" s="27">
        <f t="shared" si="322"/>
        <v>1</v>
      </c>
      <c r="M351" s="24">
        <f t="shared" si="323"/>
        <v>39.23</v>
      </c>
      <c r="N351" s="27">
        <f t="shared" si="324"/>
        <v>1</v>
      </c>
      <c r="O351" s="24">
        <f t="shared" si="325"/>
        <v>39.23</v>
      </c>
      <c r="P351" s="27">
        <f t="shared" si="326"/>
        <v>1</v>
      </c>
      <c r="Q351" s="24">
        <f t="shared" si="327"/>
        <v>39.23</v>
      </c>
      <c r="R351" s="27">
        <f t="shared" si="328"/>
        <v>1</v>
      </c>
      <c r="S351" s="24">
        <f t="shared" si="329"/>
        <v>39.23</v>
      </c>
      <c r="T351" s="27">
        <f t="shared" si="330"/>
        <v>1</v>
      </c>
      <c r="U351" s="24">
        <f t="shared" si="331"/>
        <v>39.23</v>
      </c>
      <c r="V351" s="27">
        <f t="shared" si="332"/>
        <v>1</v>
      </c>
      <c r="W351" s="24">
        <f t="shared" si="333"/>
        <v>39.23</v>
      </c>
      <c r="X351" s="27">
        <f t="shared" si="334"/>
        <v>1</v>
      </c>
      <c r="Y351" s="24">
        <f t="shared" si="335"/>
        <v>39.23</v>
      </c>
      <c r="Z351" s="27">
        <f t="shared" si="336"/>
        <v>1</v>
      </c>
      <c r="AA351" s="24">
        <f t="shared" si="337"/>
        <v>39.23</v>
      </c>
      <c r="AB351" s="8">
        <f t="shared" si="314"/>
        <v>10</v>
      </c>
      <c r="AC351" s="8">
        <f t="shared" si="315"/>
        <v>392.3</v>
      </c>
      <c r="AD351" s="8">
        <f t="shared" si="316"/>
        <v>0</v>
      </c>
      <c r="AE351" s="8">
        <f t="shared" si="317"/>
        <v>0</v>
      </c>
    </row>
    <row r="352" spans="1:31" ht="15.75">
      <c r="A352" s="79"/>
      <c r="B352" s="5" t="s">
        <v>47</v>
      </c>
      <c r="C352" s="9">
        <v>35194.1</v>
      </c>
      <c r="D352" s="11">
        <v>25</v>
      </c>
      <c r="E352" s="23">
        <v>879.9000000000001</v>
      </c>
      <c r="F352" s="27">
        <f t="shared" si="338"/>
        <v>5</v>
      </c>
      <c r="G352" s="24">
        <f t="shared" si="338"/>
        <v>176.00000000000023</v>
      </c>
      <c r="H352" s="27">
        <f t="shared" si="318"/>
        <v>2</v>
      </c>
      <c r="I352" s="24">
        <f t="shared" si="319"/>
        <v>70.39</v>
      </c>
      <c r="J352" s="27">
        <f t="shared" si="320"/>
        <v>2</v>
      </c>
      <c r="K352" s="24">
        <f t="shared" si="321"/>
        <v>70.39</v>
      </c>
      <c r="L352" s="27">
        <f t="shared" si="322"/>
        <v>2</v>
      </c>
      <c r="M352" s="24">
        <f t="shared" si="323"/>
        <v>70.39</v>
      </c>
      <c r="N352" s="27">
        <f t="shared" si="324"/>
        <v>2</v>
      </c>
      <c r="O352" s="24">
        <f t="shared" si="325"/>
        <v>70.39</v>
      </c>
      <c r="P352" s="27">
        <f t="shared" si="326"/>
        <v>2</v>
      </c>
      <c r="Q352" s="24">
        <f t="shared" si="327"/>
        <v>70.39</v>
      </c>
      <c r="R352" s="27">
        <f t="shared" si="328"/>
        <v>2</v>
      </c>
      <c r="S352" s="24">
        <f t="shared" si="329"/>
        <v>70.39</v>
      </c>
      <c r="T352" s="27">
        <f t="shared" si="330"/>
        <v>2</v>
      </c>
      <c r="U352" s="24">
        <f t="shared" si="331"/>
        <v>70.39</v>
      </c>
      <c r="V352" s="27">
        <f t="shared" si="332"/>
        <v>2</v>
      </c>
      <c r="W352" s="24">
        <f t="shared" si="333"/>
        <v>70.39</v>
      </c>
      <c r="X352" s="27">
        <f t="shared" si="334"/>
        <v>2</v>
      </c>
      <c r="Y352" s="24">
        <f t="shared" si="335"/>
        <v>70.39</v>
      </c>
      <c r="Z352" s="27">
        <f t="shared" si="336"/>
        <v>2</v>
      </c>
      <c r="AA352" s="24">
        <f t="shared" si="337"/>
        <v>70.39</v>
      </c>
      <c r="AB352" s="8">
        <f t="shared" si="314"/>
        <v>25</v>
      </c>
      <c r="AC352" s="8">
        <f t="shared" si="315"/>
        <v>879.9000000000001</v>
      </c>
      <c r="AD352" s="8">
        <f t="shared" si="316"/>
        <v>0</v>
      </c>
      <c r="AE352" s="8">
        <f t="shared" si="317"/>
        <v>0</v>
      </c>
    </row>
    <row r="353" spans="1:31" ht="15.75">
      <c r="A353" s="79"/>
      <c r="B353" s="5" t="s">
        <v>48</v>
      </c>
      <c r="C353" s="9">
        <v>36120.54</v>
      </c>
      <c r="D353" s="11">
        <v>15</v>
      </c>
      <c r="E353" s="23">
        <v>541.8</v>
      </c>
      <c r="F353" s="27">
        <f t="shared" si="338"/>
        <v>5</v>
      </c>
      <c r="G353" s="24">
        <f t="shared" si="338"/>
        <v>180.5999999999999</v>
      </c>
      <c r="H353" s="27">
        <f t="shared" si="318"/>
        <v>1</v>
      </c>
      <c r="I353" s="24">
        <f t="shared" si="319"/>
        <v>36.12</v>
      </c>
      <c r="J353" s="27">
        <f t="shared" si="320"/>
        <v>1</v>
      </c>
      <c r="K353" s="24">
        <f t="shared" si="321"/>
        <v>36.12</v>
      </c>
      <c r="L353" s="27">
        <f t="shared" si="322"/>
        <v>1</v>
      </c>
      <c r="M353" s="24">
        <f t="shared" si="323"/>
        <v>36.12</v>
      </c>
      <c r="N353" s="27">
        <f t="shared" si="324"/>
        <v>1</v>
      </c>
      <c r="O353" s="24">
        <f t="shared" si="325"/>
        <v>36.12</v>
      </c>
      <c r="P353" s="27">
        <f t="shared" si="326"/>
        <v>1</v>
      </c>
      <c r="Q353" s="24">
        <f t="shared" si="327"/>
        <v>36.12</v>
      </c>
      <c r="R353" s="27">
        <f t="shared" si="328"/>
        <v>1</v>
      </c>
      <c r="S353" s="24">
        <f t="shared" si="329"/>
        <v>36.12</v>
      </c>
      <c r="T353" s="27">
        <f t="shared" si="330"/>
        <v>1</v>
      </c>
      <c r="U353" s="24">
        <f t="shared" si="331"/>
        <v>36.12</v>
      </c>
      <c r="V353" s="27">
        <f t="shared" si="332"/>
        <v>1</v>
      </c>
      <c r="W353" s="24">
        <f t="shared" si="333"/>
        <v>36.12</v>
      </c>
      <c r="X353" s="27">
        <f t="shared" si="334"/>
        <v>1</v>
      </c>
      <c r="Y353" s="24">
        <f t="shared" si="335"/>
        <v>36.12</v>
      </c>
      <c r="Z353" s="27">
        <f t="shared" si="336"/>
        <v>1</v>
      </c>
      <c r="AA353" s="24">
        <f t="shared" si="337"/>
        <v>36.12</v>
      </c>
      <c r="AB353" s="8">
        <f t="shared" si="314"/>
        <v>15</v>
      </c>
      <c r="AC353" s="8">
        <f t="shared" si="315"/>
        <v>541.8</v>
      </c>
      <c r="AD353" s="8">
        <f t="shared" si="316"/>
        <v>0</v>
      </c>
      <c r="AE353" s="8">
        <f t="shared" si="317"/>
        <v>0</v>
      </c>
    </row>
    <row r="354" spans="1:31" ht="15.75">
      <c r="A354" s="79"/>
      <c r="B354" s="39" t="s">
        <v>49</v>
      </c>
      <c r="C354" s="31">
        <v>47760.2</v>
      </c>
      <c r="D354" s="32">
        <v>10</v>
      </c>
      <c r="E354" s="33">
        <v>477.59999999999997</v>
      </c>
      <c r="F354" s="47">
        <f t="shared" si="338"/>
        <v>0</v>
      </c>
      <c r="G354" s="44">
        <f t="shared" si="338"/>
        <v>0</v>
      </c>
      <c r="H354" s="47">
        <f t="shared" si="318"/>
        <v>1</v>
      </c>
      <c r="I354" s="44">
        <f t="shared" si="319"/>
        <v>47.76</v>
      </c>
      <c r="J354" s="47">
        <f t="shared" si="320"/>
        <v>1</v>
      </c>
      <c r="K354" s="44">
        <f t="shared" si="321"/>
        <v>47.76</v>
      </c>
      <c r="L354" s="47">
        <f t="shared" si="322"/>
        <v>1</v>
      </c>
      <c r="M354" s="44">
        <f t="shared" si="323"/>
        <v>47.76</v>
      </c>
      <c r="N354" s="47">
        <f t="shared" si="324"/>
        <v>1</v>
      </c>
      <c r="O354" s="44">
        <f t="shared" si="325"/>
        <v>47.76</v>
      </c>
      <c r="P354" s="47">
        <f t="shared" si="326"/>
        <v>1</v>
      </c>
      <c r="Q354" s="44">
        <f t="shared" si="327"/>
        <v>47.76</v>
      </c>
      <c r="R354" s="47">
        <f t="shared" si="328"/>
        <v>1</v>
      </c>
      <c r="S354" s="44">
        <f t="shared" si="329"/>
        <v>47.76</v>
      </c>
      <c r="T354" s="47">
        <f t="shared" si="330"/>
        <v>1</v>
      </c>
      <c r="U354" s="44">
        <f t="shared" si="331"/>
        <v>47.76</v>
      </c>
      <c r="V354" s="47">
        <f t="shared" si="332"/>
        <v>1</v>
      </c>
      <c r="W354" s="44">
        <f t="shared" si="333"/>
        <v>47.76</v>
      </c>
      <c r="X354" s="47">
        <f t="shared" si="334"/>
        <v>1</v>
      </c>
      <c r="Y354" s="44">
        <f t="shared" si="335"/>
        <v>47.76</v>
      </c>
      <c r="Z354" s="47">
        <f t="shared" si="336"/>
        <v>1</v>
      </c>
      <c r="AA354" s="44">
        <f t="shared" si="337"/>
        <v>47.76</v>
      </c>
      <c r="AB354" s="8">
        <f t="shared" si="314"/>
        <v>10</v>
      </c>
      <c r="AC354" s="8">
        <f t="shared" si="315"/>
        <v>477.59999999999997</v>
      </c>
      <c r="AD354" s="8">
        <f t="shared" si="316"/>
        <v>0</v>
      </c>
      <c r="AE354" s="8">
        <f t="shared" si="317"/>
        <v>0</v>
      </c>
    </row>
    <row r="355" spans="1:31" ht="22.5" customHeight="1">
      <c r="A355" s="79"/>
      <c r="B355" s="2" t="s">
        <v>78</v>
      </c>
      <c r="C355" s="37"/>
      <c r="D355" s="34"/>
      <c r="E355" s="35"/>
      <c r="F355" s="36"/>
      <c r="G355" s="37"/>
      <c r="H355" s="36"/>
      <c r="I355" s="37"/>
      <c r="J355" s="36"/>
      <c r="K355" s="37"/>
      <c r="L355" s="36"/>
      <c r="M355" s="37"/>
      <c r="N355" s="36"/>
      <c r="O355" s="37"/>
      <c r="P355" s="36"/>
      <c r="Q355" s="37"/>
      <c r="R355" s="36"/>
      <c r="S355" s="37"/>
      <c r="T355" s="36"/>
      <c r="U355" s="37"/>
      <c r="V355" s="36"/>
      <c r="W355" s="37"/>
      <c r="X355" s="36"/>
      <c r="Y355" s="37"/>
      <c r="Z355" s="36"/>
      <c r="AA355" s="38"/>
      <c r="AB355" s="8">
        <f t="shared" si="314"/>
        <v>0</v>
      </c>
      <c r="AC355" s="8">
        <f t="shared" si="315"/>
        <v>0</v>
      </c>
      <c r="AD355" s="8">
        <f t="shared" si="316"/>
        <v>0</v>
      </c>
      <c r="AE355" s="8">
        <f t="shared" si="317"/>
        <v>0</v>
      </c>
    </row>
    <row r="356" spans="1:31" ht="15.75">
      <c r="A356" s="79"/>
      <c r="B356" s="5" t="s">
        <v>51</v>
      </c>
      <c r="C356" s="9">
        <v>53240.37</v>
      </c>
      <c r="D356" s="11">
        <v>46</v>
      </c>
      <c r="E356" s="23">
        <v>2449</v>
      </c>
      <c r="F356" s="27">
        <f aca="true" t="shared" si="339" ref="F356:G359">D356-H356-J356-L356-N356-P356-R356-T356-V356-X356-Z356</f>
        <v>6</v>
      </c>
      <c r="G356" s="24">
        <f t="shared" si="339"/>
        <v>319.39999999999964</v>
      </c>
      <c r="H356" s="27">
        <f t="shared" si="318"/>
        <v>4</v>
      </c>
      <c r="I356" s="24">
        <f t="shared" si="319"/>
        <v>212.96</v>
      </c>
      <c r="J356" s="27">
        <f t="shared" si="320"/>
        <v>4</v>
      </c>
      <c r="K356" s="24">
        <f t="shared" si="321"/>
        <v>212.96</v>
      </c>
      <c r="L356" s="27">
        <f t="shared" si="322"/>
        <v>4</v>
      </c>
      <c r="M356" s="24">
        <f t="shared" si="323"/>
        <v>212.96</v>
      </c>
      <c r="N356" s="27">
        <f t="shared" si="324"/>
        <v>4</v>
      </c>
      <c r="O356" s="24">
        <f t="shared" si="325"/>
        <v>212.96</v>
      </c>
      <c r="P356" s="27">
        <f t="shared" si="326"/>
        <v>4</v>
      </c>
      <c r="Q356" s="24">
        <f t="shared" si="327"/>
        <v>212.96</v>
      </c>
      <c r="R356" s="27">
        <f t="shared" si="328"/>
        <v>4</v>
      </c>
      <c r="S356" s="24">
        <f t="shared" si="329"/>
        <v>212.96</v>
      </c>
      <c r="T356" s="27">
        <f t="shared" si="330"/>
        <v>4</v>
      </c>
      <c r="U356" s="24">
        <f t="shared" si="331"/>
        <v>212.96</v>
      </c>
      <c r="V356" s="27">
        <f t="shared" si="332"/>
        <v>4</v>
      </c>
      <c r="W356" s="24">
        <f t="shared" si="333"/>
        <v>212.96</v>
      </c>
      <c r="X356" s="27">
        <f t="shared" si="334"/>
        <v>4</v>
      </c>
      <c r="Y356" s="24">
        <f t="shared" si="335"/>
        <v>212.96</v>
      </c>
      <c r="Z356" s="27">
        <f t="shared" si="336"/>
        <v>4</v>
      </c>
      <c r="AA356" s="24">
        <f t="shared" si="337"/>
        <v>212.96</v>
      </c>
      <c r="AB356" s="8">
        <f t="shared" si="314"/>
        <v>46</v>
      </c>
      <c r="AC356" s="8">
        <f t="shared" si="315"/>
        <v>2449</v>
      </c>
      <c r="AD356" s="8">
        <f t="shared" si="316"/>
        <v>0</v>
      </c>
      <c r="AE356" s="8">
        <f t="shared" si="317"/>
        <v>0</v>
      </c>
    </row>
    <row r="357" spans="1:31" ht="30">
      <c r="A357" s="79"/>
      <c r="B357" s="5" t="s">
        <v>53</v>
      </c>
      <c r="C357" s="9">
        <v>141130.35</v>
      </c>
      <c r="D357" s="11">
        <v>10</v>
      </c>
      <c r="E357" s="23">
        <v>1411.3</v>
      </c>
      <c r="F357" s="27">
        <f t="shared" si="339"/>
        <v>0</v>
      </c>
      <c r="G357" s="24">
        <f t="shared" si="339"/>
        <v>0</v>
      </c>
      <c r="H357" s="27">
        <f t="shared" si="318"/>
        <v>1</v>
      </c>
      <c r="I357" s="24">
        <f t="shared" si="319"/>
        <v>141.13</v>
      </c>
      <c r="J357" s="27">
        <f t="shared" si="320"/>
        <v>1</v>
      </c>
      <c r="K357" s="24">
        <f t="shared" si="321"/>
        <v>141.13</v>
      </c>
      <c r="L357" s="27">
        <f t="shared" si="322"/>
        <v>1</v>
      </c>
      <c r="M357" s="24">
        <f t="shared" si="323"/>
        <v>141.13</v>
      </c>
      <c r="N357" s="27">
        <f t="shared" si="324"/>
        <v>1</v>
      </c>
      <c r="O357" s="24">
        <f t="shared" si="325"/>
        <v>141.13</v>
      </c>
      <c r="P357" s="27">
        <f t="shared" si="326"/>
        <v>1</v>
      </c>
      <c r="Q357" s="24">
        <f t="shared" si="327"/>
        <v>141.13</v>
      </c>
      <c r="R357" s="27">
        <f t="shared" si="328"/>
        <v>1</v>
      </c>
      <c r="S357" s="24">
        <f t="shared" si="329"/>
        <v>141.13</v>
      </c>
      <c r="T357" s="27">
        <f t="shared" si="330"/>
        <v>1</v>
      </c>
      <c r="U357" s="24">
        <f t="shared" si="331"/>
        <v>141.13</v>
      </c>
      <c r="V357" s="27">
        <f t="shared" si="332"/>
        <v>1</v>
      </c>
      <c r="W357" s="24">
        <f t="shared" si="333"/>
        <v>141.13</v>
      </c>
      <c r="X357" s="27">
        <f t="shared" si="334"/>
        <v>1</v>
      </c>
      <c r="Y357" s="24">
        <f t="shared" si="335"/>
        <v>141.13</v>
      </c>
      <c r="Z357" s="27">
        <f t="shared" si="336"/>
        <v>1</v>
      </c>
      <c r="AA357" s="24">
        <f t="shared" si="337"/>
        <v>141.13</v>
      </c>
      <c r="AB357" s="8">
        <f t="shared" si="314"/>
        <v>10</v>
      </c>
      <c r="AC357" s="8">
        <f t="shared" si="315"/>
        <v>1411.3000000000002</v>
      </c>
      <c r="AD357" s="8">
        <f t="shared" si="316"/>
        <v>0</v>
      </c>
      <c r="AE357" s="8">
        <f t="shared" si="317"/>
        <v>0</v>
      </c>
    </row>
    <row r="358" spans="1:31" ht="45">
      <c r="A358" s="79"/>
      <c r="B358" s="5" t="s">
        <v>54</v>
      </c>
      <c r="C358" s="9">
        <v>134020.4</v>
      </c>
      <c r="D358" s="11">
        <v>13</v>
      </c>
      <c r="E358" s="23">
        <v>1742.3</v>
      </c>
      <c r="F358" s="27">
        <f t="shared" si="339"/>
        <v>3</v>
      </c>
      <c r="G358" s="24">
        <f t="shared" si="339"/>
        <v>402.10000000000014</v>
      </c>
      <c r="H358" s="27">
        <f t="shared" si="318"/>
        <v>1</v>
      </c>
      <c r="I358" s="24">
        <f t="shared" si="319"/>
        <v>134.02</v>
      </c>
      <c r="J358" s="27">
        <f t="shared" si="320"/>
        <v>1</v>
      </c>
      <c r="K358" s="24">
        <f t="shared" si="321"/>
        <v>134.02</v>
      </c>
      <c r="L358" s="27">
        <f t="shared" si="322"/>
        <v>1</v>
      </c>
      <c r="M358" s="24">
        <f t="shared" si="323"/>
        <v>134.02</v>
      </c>
      <c r="N358" s="27">
        <f t="shared" si="324"/>
        <v>1</v>
      </c>
      <c r="O358" s="24">
        <f t="shared" si="325"/>
        <v>134.02</v>
      </c>
      <c r="P358" s="27">
        <f t="shared" si="326"/>
        <v>1</v>
      </c>
      <c r="Q358" s="24">
        <f t="shared" si="327"/>
        <v>134.02</v>
      </c>
      <c r="R358" s="27">
        <f t="shared" si="328"/>
        <v>1</v>
      </c>
      <c r="S358" s="24">
        <f t="shared" si="329"/>
        <v>134.02</v>
      </c>
      <c r="T358" s="27">
        <f t="shared" si="330"/>
        <v>1</v>
      </c>
      <c r="U358" s="24">
        <f t="shared" si="331"/>
        <v>134.02</v>
      </c>
      <c r="V358" s="27">
        <f t="shared" si="332"/>
        <v>1</v>
      </c>
      <c r="W358" s="24">
        <f t="shared" si="333"/>
        <v>134.02</v>
      </c>
      <c r="X358" s="27">
        <f t="shared" si="334"/>
        <v>1</v>
      </c>
      <c r="Y358" s="24">
        <f t="shared" si="335"/>
        <v>134.02</v>
      </c>
      <c r="Z358" s="27">
        <f t="shared" si="336"/>
        <v>1</v>
      </c>
      <c r="AA358" s="24">
        <f t="shared" si="337"/>
        <v>134.02</v>
      </c>
      <c r="AB358" s="8">
        <f t="shared" si="314"/>
        <v>13</v>
      </c>
      <c r="AC358" s="8">
        <f t="shared" si="315"/>
        <v>1742.3</v>
      </c>
      <c r="AD358" s="8">
        <f t="shared" si="316"/>
        <v>0</v>
      </c>
      <c r="AE358" s="8">
        <f t="shared" si="317"/>
        <v>0</v>
      </c>
    </row>
    <row r="359" spans="1:31" ht="15.75">
      <c r="A359" s="79"/>
      <c r="B359" s="39" t="s">
        <v>55</v>
      </c>
      <c r="C359" s="31">
        <v>42178.5</v>
      </c>
      <c r="D359" s="32">
        <v>10</v>
      </c>
      <c r="E359" s="33">
        <v>421.7</v>
      </c>
      <c r="F359" s="47">
        <f t="shared" si="339"/>
        <v>0</v>
      </c>
      <c r="G359" s="44">
        <f t="shared" si="339"/>
        <v>-0.10000000000006537</v>
      </c>
      <c r="H359" s="47">
        <f t="shared" si="318"/>
        <v>1</v>
      </c>
      <c r="I359" s="44">
        <f t="shared" si="319"/>
        <v>42.18</v>
      </c>
      <c r="J359" s="47">
        <f t="shared" si="320"/>
        <v>1</v>
      </c>
      <c r="K359" s="44">
        <f t="shared" si="321"/>
        <v>42.18</v>
      </c>
      <c r="L359" s="47">
        <f t="shared" si="322"/>
        <v>1</v>
      </c>
      <c r="M359" s="44">
        <f t="shared" si="323"/>
        <v>42.18</v>
      </c>
      <c r="N359" s="47">
        <f t="shared" si="324"/>
        <v>1</v>
      </c>
      <c r="O359" s="44">
        <f t="shared" si="325"/>
        <v>42.18</v>
      </c>
      <c r="P359" s="47">
        <f t="shared" si="326"/>
        <v>1</v>
      </c>
      <c r="Q359" s="44">
        <f t="shared" si="327"/>
        <v>42.18</v>
      </c>
      <c r="R359" s="47">
        <f t="shared" si="328"/>
        <v>1</v>
      </c>
      <c r="S359" s="44">
        <f t="shared" si="329"/>
        <v>42.18</v>
      </c>
      <c r="T359" s="47">
        <f t="shared" si="330"/>
        <v>1</v>
      </c>
      <c r="U359" s="44">
        <f t="shared" si="331"/>
        <v>42.18</v>
      </c>
      <c r="V359" s="47">
        <f t="shared" si="332"/>
        <v>1</v>
      </c>
      <c r="W359" s="44">
        <f t="shared" si="333"/>
        <v>42.18</v>
      </c>
      <c r="X359" s="47">
        <f t="shared" si="334"/>
        <v>1</v>
      </c>
      <c r="Y359" s="44">
        <f t="shared" si="335"/>
        <v>42.18</v>
      </c>
      <c r="Z359" s="47">
        <f t="shared" si="336"/>
        <v>1</v>
      </c>
      <c r="AA359" s="44">
        <f t="shared" si="337"/>
        <v>42.18</v>
      </c>
      <c r="AB359" s="8">
        <f t="shared" si="314"/>
        <v>10</v>
      </c>
      <c r="AC359" s="8">
        <f t="shared" si="315"/>
        <v>421.7</v>
      </c>
      <c r="AD359" s="8">
        <f t="shared" si="316"/>
        <v>0</v>
      </c>
      <c r="AE359" s="8">
        <f t="shared" si="317"/>
        <v>0</v>
      </c>
    </row>
    <row r="360" spans="1:31" ht="15.75">
      <c r="A360" s="79"/>
      <c r="B360" s="2" t="s">
        <v>79</v>
      </c>
      <c r="C360" s="37"/>
      <c r="D360" s="34"/>
      <c r="E360" s="35"/>
      <c r="F360" s="36"/>
      <c r="G360" s="37"/>
      <c r="H360" s="36"/>
      <c r="I360" s="37"/>
      <c r="J360" s="36"/>
      <c r="K360" s="37"/>
      <c r="L360" s="36"/>
      <c r="M360" s="37"/>
      <c r="N360" s="36"/>
      <c r="O360" s="37"/>
      <c r="P360" s="36"/>
      <c r="Q360" s="37"/>
      <c r="R360" s="36"/>
      <c r="S360" s="37"/>
      <c r="T360" s="36"/>
      <c r="U360" s="37"/>
      <c r="V360" s="36"/>
      <c r="W360" s="37"/>
      <c r="X360" s="36"/>
      <c r="Y360" s="37"/>
      <c r="Z360" s="36"/>
      <c r="AA360" s="38"/>
      <c r="AB360" s="8">
        <f t="shared" si="314"/>
        <v>0</v>
      </c>
      <c r="AC360" s="8">
        <f t="shared" si="315"/>
        <v>0</v>
      </c>
      <c r="AD360" s="8">
        <f t="shared" si="316"/>
        <v>0</v>
      </c>
      <c r="AE360" s="8">
        <f t="shared" si="317"/>
        <v>0</v>
      </c>
    </row>
    <row r="361" spans="1:31" ht="15.75">
      <c r="A361" s="79"/>
      <c r="B361" s="39" t="s">
        <v>57</v>
      </c>
      <c r="C361" s="31">
        <v>20120.2</v>
      </c>
      <c r="D361" s="32">
        <v>20</v>
      </c>
      <c r="E361" s="33">
        <v>402.5</v>
      </c>
      <c r="F361" s="47">
        <f>D361-H361-J361-L361-N361-P361-R361-T361-V361-X361-Z361</f>
        <v>0</v>
      </c>
      <c r="G361" s="44">
        <f>E361-I361-K361-M361-O361-Q361-S361-U361-W361-Y361-AA361</f>
        <v>0.09999999999992326</v>
      </c>
      <c r="H361" s="47">
        <f t="shared" si="318"/>
        <v>2</v>
      </c>
      <c r="I361" s="44">
        <f t="shared" si="319"/>
        <v>40.24</v>
      </c>
      <c r="J361" s="47">
        <f t="shared" si="320"/>
        <v>2</v>
      </c>
      <c r="K361" s="44">
        <f t="shared" si="321"/>
        <v>40.24</v>
      </c>
      <c r="L361" s="47">
        <f t="shared" si="322"/>
        <v>2</v>
      </c>
      <c r="M361" s="44">
        <f t="shared" si="323"/>
        <v>40.24</v>
      </c>
      <c r="N361" s="47">
        <f t="shared" si="324"/>
        <v>2</v>
      </c>
      <c r="O361" s="44">
        <f t="shared" si="325"/>
        <v>40.24</v>
      </c>
      <c r="P361" s="47">
        <f t="shared" si="326"/>
        <v>2</v>
      </c>
      <c r="Q361" s="44">
        <f t="shared" si="327"/>
        <v>40.24</v>
      </c>
      <c r="R361" s="47">
        <f t="shared" si="328"/>
        <v>2</v>
      </c>
      <c r="S361" s="44">
        <f t="shared" si="329"/>
        <v>40.24</v>
      </c>
      <c r="T361" s="47">
        <f t="shared" si="330"/>
        <v>2</v>
      </c>
      <c r="U361" s="44">
        <f t="shared" si="331"/>
        <v>40.24</v>
      </c>
      <c r="V361" s="47">
        <f t="shared" si="332"/>
        <v>2</v>
      </c>
      <c r="W361" s="44">
        <f t="shared" si="333"/>
        <v>40.24</v>
      </c>
      <c r="X361" s="47">
        <f t="shared" si="334"/>
        <v>2</v>
      </c>
      <c r="Y361" s="44">
        <f t="shared" si="335"/>
        <v>40.24</v>
      </c>
      <c r="Z361" s="47">
        <f t="shared" si="336"/>
        <v>2</v>
      </c>
      <c r="AA361" s="44">
        <f t="shared" si="337"/>
        <v>40.24</v>
      </c>
      <c r="AB361" s="8">
        <f t="shared" si="314"/>
        <v>20</v>
      </c>
      <c r="AC361" s="8">
        <f t="shared" si="315"/>
        <v>402.5</v>
      </c>
      <c r="AD361" s="8">
        <f t="shared" si="316"/>
        <v>0</v>
      </c>
      <c r="AE361" s="8">
        <f t="shared" si="317"/>
        <v>0</v>
      </c>
    </row>
    <row r="362" spans="1:31" ht="27.75" customHeight="1">
      <c r="A362" s="79"/>
      <c r="B362" s="2" t="s">
        <v>80</v>
      </c>
      <c r="C362" s="37"/>
      <c r="D362" s="34"/>
      <c r="E362" s="35"/>
      <c r="F362" s="36"/>
      <c r="G362" s="37"/>
      <c r="H362" s="36"/>
      <c r="I362" s="37"/>
      <c r="J362" s="36"/>
      <c r="K362" s="37"/>
      <c r="L362" s="36"/>
      <c r="M362" s="37"/>
      <c r="N362" s="36"/>
      <c r="O362" s="37"/>
      <c r="P362" s="36"/>
      <c r="Q362" s="37"/>
      <c r="R362" s="36"/>
      <c r="S362" s="37"/>
      <c r="T362" s="36"/>
      <c r="U362" s="37"/>
      <c r="V362" s="36"/>
      <c r="W362" s="37"/>
      <c r="X362" s="36"/>
      <c r="Y362" s="37"/>
      <c r="Z362" s="36"/>
      <c r="AA362" s="38"/>
      <c r="AB362" s="8">
        <f t="shared" si="314"/>
        <v>0</v>
      </c>
      <c r="AC362" s="8">
        <f t="shared" si="315"/>
        <v>0</v>
      </c>
      <c r="AD362" s="8">
        <f t="shared" si="316"/>
        <v>0</v>
      </c>
      <c r="AE362" s="8">
        <f t="shared" si="317"/>
        <v>0</v>
      </c>
    </row>
    <row r="363" spans="1:31" ht="60">
      <c r="A363" s="79"/>
      <c r="B363" s="42" t="s">
        <v>58</v>
      </c>
      <c r="C363" s="24">
        <v>39606.17</v>
      </c>
      <c r="D363" s="58">
        <v>8</v>
      </c>
      <c r="E363" s="26">
        <v>316.9</v>
      </c>
      <c r="F363" s="27">
        <f>D363-H363-J363-L363-N363-P363-R363-T363-V363-X363-Z363</f>
        <v>0</v>
      </c>
      <c r="G363" s="24">
        <f>E363-I363-K363-M363-O363-Q363-S363-U363-W363-Y363-AA363</f>
        <v>0.019999999999924967</v>
      </c>
      <c r="H363" s="27">
        <v>0</v>
      </c>
      <c r="I363" s="24">
        <f t="shared" si="319"/>
        <v>0</v>
      </c>
      <c r="J363" s="27">
        <v>0</v>
      </c>
      <c r="K363" s="24">
        <f t="shared" si="321"/>
        <v>0</v>
      </c>
      <c r="L363" s="27">
        <f t="shared" si="322"/>
        <v>1</v>
      </c>
      <c r="M363" s="24">
        <f t="shared" si="323"/>
        <v>39.61</v>
      </c>
      <c r="N363" s="27">
        <f t="shared" si="324"/>
        <v>1</v>
      </c>
      <c r="O363" s="24">
        <f t="shared" si="325"/>
        <v>39.61</v>
      </c>
      <c r="P363" s="27">
        <f t="shared" si="326"/>
        <v>1</v>
      </c>
      <c r="Q363" s="24">
        <f t="shared" si="327"/>
        <v>39.61</v>
      </c>
      <c r="R363" s="27">
        <f t="shared" si="328"/>
        <v>1</v>
      </c>
      <c r="S363" s="24">
        <f t="shared" si="329"/>
        <v>39.61</v>
      </c>
      <c r="T363" s="27">
        <f t="shared" si="330"/>
        <v>1</v>
      </c>
      <c r="U363" s="24">
        <f t="shared" si="331"/>
        <v>39.61</v>
      </c>
      <c r="V363" s="27">
        <f t="shared" si="332"/>
        <v>1</v>
      </c>
      <c r="W363" s="24">
        <f t="shared" si="333"/>
        <v>39.61</v>
      </c>
      <c r="X363" s="27">
        <f t="shared" si="334"/>
        <v>1</v>
      </c>
      <c r="Y363" s="24">
        <f t="shared" si="335"/>
        <v>39.61</v>
      </c>
      <c r="Z363" s="27">
        <f t="shared" si="336"/>
        <v>1</v>
      </c>
      <c r="AA363" s="24">
        <f t="shared" si="337"/>
        <v>39.61</v>
      </c>
      <c r="AB363" s="8">
        <f t="shared" si="314"/>
        <v>8</v>
      </c>
      <c r="AC363" s="8">
        <f t="shared" si="315"/>
        <v>316.9</v>
      </c>
      <c r="AD363" s="8">
        <f t="shared" si="316"/>
        <v>0</v>
      </c>
      <c r="AE363" s="8">
        <f t="shared" si="317"/>
        <v>0</v>
      </c>
    </row>
    <row r="364" spans="1:31" ht="32.25" customHeight="1">
      <c r="A364" s="79"/>
      <c r="B364" s="39" t="s">
        <v>59</v>
      </c>
      <c r="C364" s="31">
        <v>38029.4</v>
      </c>
      <c r="D364" s="55">
        <v>3</v>
      </c>
      <c r="E364" s="33">
        <v>114.1</v>
      </c>
      <c r="F364" s="47">
        <f>D364-H364-J364-L364-N364-P364-R364-T364-V364-X364-Z364</f>
        <v>0</v>
      </c>
      <c r="G364" s="44">
        <f>E364-I364-K364-M364-O364-Q364-S364-U364-W364-Y364-AA364</f>
        <v>0</v>
      </c>
      <c r="H364" s="47">
        <f t="shared" si="318"/>
        <v>0</v>
      </c>
      <c r="I364" s="44">
        <f t="shared" si="319"/>
        <v>0</v>
      </c>
      <c r="J364" s="47">
        <f t="shared" si="320"/>
        <v>0</v>
      </c>
      <c r="K364" s="44">
        <f t="shared" si="321"/>
        <v>0</v>
      </c>
      <c r="L364" s="47">
        <v>1</v>
      </c>
      <c r="M364" s="44">
        <v>38.04</v>
      </c>
      <c r="N364" s="47">
        <v>1</v>
      </c>
      <c r="O364" s="44">
        <f t="shared" si="325"/>
        <v>38.03</v>
      </c>
      <c r="P364" s="47">
        <v>1</v>
      </c>
      <c r="Q364" s="44">
        <f t="shared" si="327"/>
        <v>38.03</v>
      </c>
      <c r="R364" s="47">
        <f t="shared" si="328"/>
        <v>0</v>
      </c>
      <c r="S364" s="44">
        <f t="shared" si="329"/>
        <v>0</v>
      </c>
      <c r="T364" s="47">
        <f t="shared" si="330"/>
        <v>0</v>
      </c>
      <c r="U364" s="44">
        <f t="shared" si="331"/>
        <v>0</v>
      </c>
      <c r="V364" s="47">
        <f t="shared" si="332"/>
        <v>0</v>
      </c>
      <c r="W364" s="44">
        <f t="shared" si="333"/>
        <v>0</v>
      </c>
      <c r="X364" s="47">
        <f t="shared" si="334"/>
        <v>0</v>
      </c>
      <c r="Y364" s="44">
        <f t="shared" si="335"/>
        <v>0</v>
      </c>
      <c r="Z364" s="47">
        <f t="shared" si="336"/>
        <v>0</v>
      </c>
      <c r="AA364" s="44">
        <f t="shared" si="337"/>
        <v>0</v>
      </c>
      <c r="AB364" s="8">
        <f t="shared" si="314"/>
        <v>3</v>
      </c>
      <c r="AC364" s="8">
        <f t="shared" si="315"/>
        <v>114.1</v>
      </c>
      <c r="AD364" s="8">
        <f t="shared" si="316"/>
        <v>0</v>
      </c>
      <c r="AE364" s="8">
        <f t="shared" si="317"/>
        <v>0</v>
      </c>
    </row>
    <row r="365" spans="1:31" ht="28.5">
      <c r="A365" s="79"/>
      <c r="B365" s="3" t="s">
        <v>81</v>
      </c>
      <c r="C365" s="37"/>
      <c r="D365" s="34"/>
      <c r="E365" s="35"/>
      <c r="F365" s="36"/>
      <c r="G365" s="37"/>
      <c r="H365" s="36"/>
      <c r="I365" s="37"/>
      <c r="J365" s="36"/>
      <c r="K365" s="37"/>
      <c r="L365" s="36"/>
      <c r="M365" s="37"/>
      <c r="N365" s="36"/>
      <c r="O365" s="37"/>
      <c r="P365" s="36"/>
      <c r="Q365" s="37"/>
      <c r="R365" s="36"/>
      <c r="S365" s="37"/>
      <c r="T365" s="36"/>
      <c r="U365" s="37"/>
      <c r="V365" s="36"/>
      <c r="W365" s="37"/>
      <c r="X365" s="36"/>
      <c r="Y365" s="37"/>
      <c r="Z365" s="36"/>
      <c r="AA365" s="38"/>
      <c r="AB365" s="8">
        <f t="shared" si="314"/>
        <v>0</v>
      </c>
      <c r="AC365" s="8">
        <f t="shared" si="315"/>
        <v>0</v>
      </c>
      <c r="AD365" s="8">
        <f t="shared" si="316"/>
        <v>0</v>
      </c>
      <c r="AE365" s="8">
        <f t="shared" si="317"/>
        <v>0</v>
      </c>
    </row>
    <row r="366" spans="1:31" ht="15.75">
      <c r="A366" s="79"/>
      <c r="B366" s="43" t="s">
        <v>60</v>
      </c>
      <c r="C366" s="44">
        <v>25402.6</v>
      </c>
      <c r="D366" s="45">
        <v>30</v>
      </c>
      <c r="E366" s="46">
        <v>762.0999999999999</v>
      </c>
      <c r="F366" s="47">
        <f>D366-H366-J366-L366-N366-P366-R366-T366-V366-X366-Z366</f>
        <v>0</v>
      </c>
      <c r="G366" s="44">
        <f>E366-I366-K366-M366-O366-Q366-S366-U366-W366-Y366-AA366</f>
        <v>0</v>
      </c>
      <c r="H366" s="47">
        <f t="shared" si="318"/>
        <v>3</v>
      </c>
      <c r="I366" s="44">
        <f t="shared" si="319"/>
        <v>76.21</v>
      </c>
      <c r="J366" s="47">
        <f t="shared" si="320"/>
        <v>3</v>
      </c>
      <c r="K366" s="44">
        <f t="shared" si="321"/>
        <v>76.21</v>
      </c>
      <c r="L366" s="47">
        <f t="shared" si="322"/>
        <v>3</v>
      </c>
      <c r="M366" s="44">
        <f t="shared" si="323"/>
        <v>76.21</v>
      </c>
      <c r="N366" s="47">
        <f t="shared" si="324"/>
        <v>3</v>
      </c>
      <c r="O366" s="44">
        <f t="shared" si="325"/>
        <v>76.21</v>
      </c>
      <c r="P366" s="47">
        <f t="shared" si="326"/>
        <v>3</v>
      </c>
      <c r="Q366" s="44">
        <f t="shared" si="327"/>
        <v>76.21</v>
      </c>
      <c r="R366" s="47">
        <f t="shared" si="328"/>
        <v>3</v>
      </c>
      <c r="S366" s="44">
        <f t="shared" si="329"/>
        <v>76.21</v>
      </c>
      <c r="T366" s="47">
        <f t="shared" si="330"/>
        <v>3</v>
      </c>
      <c r="U366" s="44">
        <f t="shared" si="331"/>
        <v>76.21</v>
      </c>
      <c r="V366" s="47">
        <f t="shared" si="332"/>
        <v>3</v>
      </c>
      <c r="W366" s="44">
        <f t="shared" si="333"/>
        <v>76.21</v>
      </c>
      <c r="X366" s="47">
        <f t="shared" si="334"/>
        <v>3</v>
      </c>
      <c r="Y366" s="44">
        <f t="shared" si="335"/>
        <v>76.21</v>
      </c>
      <c r="Z366" s="47">
        <f t="shared" si="336"/>
        <v>3</v>
      </c>
      <c r="AA366" s="44">
        <f t="shared" si="337"/>
        <v>76.21</v>
      </c>
      <c r="AB366" s="8">
        <f t="shared" si="314"/>
        <v>30</v>
      </c>
      <c r="AC366" s="8">
        <f t="shared" si="315"/>
        <v>762.1</v>
      </c>
      <c r="AD366" s="8">
        <f t="shared" si="316"/>
        <v>0</v>
      </c>
      <c r="AE366" s="8">
        <f t="shared" si="317"/>
        <v>0</v>
      </c>
    </row>
    <row r="367" spans="1:256" s="51" customFormat="1" ht="40.5" customHeight="1">
      <c r="A367" s="89" t="s">
        <v>97</v>
      </c>
      <c r="B367" s="89"/>
      <c r="C367" s="50"/>
      <c r="D367" s="62">
        <f aca="true" t="shared" si="340" ref="D367:AA367">SUM(D368:D379)</f>
        <v>201</v>
      </c>
      <c r="E367" s="63">
        <f t="shared" si="340"/>
        <v>6108</v>
      </c>
      <c r="F367" s="62">
        <f t="shared" si="340"/>
        <v>20</v>
      </c>
      <c r="G367" s="63">
        <f t="shared" si="340"/>
        <v>604.8999999999994</v>
      </c>
      <c r="H367" s="62">
        <f t="shared" si="340"/>
        <v>18</v>
      </c>
      <c r="I367" s="63">
        <f t="shared" si="340"/>
        <v>546.51</v>
      </c>
      <c r="J367" s="62">
        <f t="shared" si="340"/>
        <v>19</v>
      </c>
      <c r="K367" s="63">
        <f t="shared" si="340"/>
        <v>584.51</v>
      </c>
      <c r="L367" s="62">
        <f t="shared" si="340"/>
        <v>18</v>
      </c>
      <c r="M367" s="63">
        <f t="shared" si="340"/>
        <v>546.51</v>
      </c>
      <c r="N367" s="62">
        <f t="shared" si="340"/>
        <v>18</v>
      </c>
      <c r="O367" s="63">
        <f t="shared" si="340"/>
        <v>546.51</v>
      </c>
      <c r="P367" s="62">
        <f t="shared" si="340"/>
        <v>18</v>
      </c>
      <c r="Q367" s="63">
        <f t="shared" si="340"/>
        <v>546.51</v>
      </c>
      <c r="R367" s="62">
        <f t="shared" si="340"/>
        <v>18</v>
      </c>
      <c r="S367" s="63">
        <f t="shared" si="340"/>
        <v>546.51</v>
      </c>
      <c r="T367" s="62">
        <f t="shared" si="340"/>
        <v>18</v>
      </c>
      <c r="U367" s="63">
        <f t="shared" si="340"/>
        <v>546.51</v>
      </c>
      <c r="V367" s="62">
        <f t="shared" si="340"/>
        <v>18</v>
      </c>
      <c r="W367" s="63">
        <f t="shared" si="340"/>
        <v>546.51</v>
      </c>
      <c r="X367" s="62">
        <f t="shared" si="340"/>
        <v>18</v>
      </c>
      <c r="Y367" s="63">
        <f t="shared" si="340"/>
        <v>546.51</v>
      </c>
      <c r="Z367" s="62">
        <f t="shared" si="340"/>
        <v>18</v>
      </c>
      <c r="AA367" s="63">
        <f t="shared" si="340"/>
        <v>546.51</v>
      </c>
      <c r="AB367" s="8">
        <f>F367+H367+J367+L367+N367+P367+R367+T367+V367+X367+Z367</f>
        <v>201</v>
      </c>
      <c r="AC367" s="8">
        <f>SUM(AC368:AC379)</f>
        <v>6108</v>
      </c>
      <c r="AD367" s="8">
        <f>AB367-D367</f>
        <v>0</v>
      </c>
      <c r="AE367" s="8">
        <f>AC367-E367</f>
        <v>0</v>
      </c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31" ht="22.5" customHeight="1">
      <c r="A368" s="79"/>
      <c r="B368" s="2" t="s">
        <v>76</v>
      </c>
      <c r="C368" s="37"/>
      <c r="D368" s="34"/>
      <c r="E368" s="35"/>
      <c r="F368" s="36"/>
      <c r="G368" s="37"/>
      <c r="H368" s="36"/>
      <c r="I368" s="37"/>
      <c r="J368" s="36"/>
      <c r="K368" s="37"/>
      <c r="L368" s="36"/>
      <c r="M368" s="37"/>
      <c r="N368" s="36"/>
      <c r="O368" s="37"/>
      <c r="P368" s="36"/>
      <c r="Q368" s="37"/>
      <c r="R368" s="36"/>
      <c r="S368" s="37"/>
      <c r="T368" s="36"/>
      <c r="U368" s="37"/>
      <c r="V368" s="36"/>
      <c r="W368" s="37"/>
      <c r="X368" s="36"/>
      <c r="Y368" s="37"/>
      <c r="Z368" s="36"/>
      <c r="AA368" s="38"/>
      <c r="AB368" s="8">
        <f aca="true" t="shared" si="341" ref="AB368:AB379">F368+H368+J368+L368+N368+P368+R368+T368+V368+X368+Z368</f>
        <v>0</v>
      </c>
      <c r="AC368" s="8">
        <f aca="true" t="shared" si="342" ref="AC368:AC379">G368+I368+K368+M368+O368+Q368+S368+U368+W368+Y368+AA368</f>
        <v>0</v>
      </c>
      <c r="AD368" s="8">
        <f aca="true" t="shared" si="343" ref="AD368:AD379">AB368-D368</f>
        <v>0</v>
      </c>
      <c r="AE368" s="8">
        <f aca="true" t="shared" si="344" ref="AE368:AE379">AC368-E368</f>
        <v>0</v>
      </c>
    </row>
    <row r="369" spans="1:31" ht="15.75">
      <c r="A369" s="79"/>
      <c r="B369" s="40" t="s">
        <v>40</v>
      </c>
      <c r="C369" s="24">
        <v>30240.15</v>
      </c>
      <c r="D369" s="25">
        <v>100</v>
      </c>
      <c r="E369" s="26">
        <v>3024</v>
      </c>
      <c r="F369" s="27">
        <f>D369-H369-J369-L369-N369-P369-R369-T369-V369-X369-Z369</f>
        <v>20</v>
      </c>
      <c r="G369" s="24">
        <f>E369-I369-K369-M369-O369-Q369-S369-U369-W369-Y369-AA369</f>
        <v>604.7999999999995</v>
      </c>
      <c r="H369" s="27">
        <f aca="true" t="shared" si="345" ref="H369:H379">ROUND($D369/12,0)</f>
        <v>8</v>
      </c>
      <c r="I369" s="24">
        <f aca="true" t="shared" si="346" ref="I369:I379">ROUND(H369*$C369/1000,2)</f>
        <v>241.92</v>
      </c>
      <c r="J369" s="27">
        <f aca="true" t="shared" si="347" ref="J369:J379">ROUND($D369/12,0)</f>
        <v>8</v>
      </c>
      <c r="K369" s="24">
        <f aca="true" t="shared" si="348" ref="K369:K379">ROUND(J369*$C369/1000,2)</f>
        <v>241.92</v>
      </c>
      <c r="L369" s="27">
        <f aca="true" t="shared" si="349" ref="L369:L379">ROUND($D369/12,0)</f>
        <v>8</v>
      </c>
      <c r="M369" s="24">
        <f aca="true" t="shared" si="350" ref="M369:M379">ROUND(L369*$C369/1000,2)</f>
        <v>241.92</v>
      </c>
      <c r="N369" s="27">
        <f aca="true" t="shared" si="351" ref="N369:N379">ROUND($D369/12,0)</f>
        <v>8</v>
      </c>
      <c r="O369" s="24">
        <f aca="true" t="shared" si="352" ref="O369:O379">ROUND(N369*$C369/1000,2)</f>
        <v>241.92</v>
      </c>
      <c r="P369" s="27">
        <f aca="true" t="shared" si="353" ref="P369:P379">ROUND($D369/12,0)</f>
        <v>8</v>
      </c>
      <c r="Q369" s="24">
        <f aca="true" t="shared" si="354" ref="Q369:Q379">ROUND(P369*$C369/1000,2)</f>
        <v>241.92</v>
      </c>
      <c r="R369" s="27">
        <f aca="true" t="shared" si="355" ref="R369:R379">ROUND($D369/12,0)</f>
        <v>8</v>
      </c>
      <c r="S369" s="24">
        <f aca="true" t="shared" si="356" ref="S369:S379">ROUND(R369*$C369/1000,2)</f>
        <v>241.92</v>
      </c>
      <c r="T369" s="27">
        <f aca="true" t="shared" si="357" ref="T369:T379">ROUND($D369/12,0)</f>
        <v>8</v>
      </c>
      <c r="U369" s="24">
        <f aca="true" t="shared" si="358" ref="U369:U379">ROUND(T369*$C369/1000,2)</f>
        <v>241.92</v>
      </c>
      <c r="V369" s="27">
        <f aca="true" t="shared" si="359" ref="V369:V379">ROUND($D369/12,0)</f>
        <v>8</v>
      </c>
      <c r="W369" s="24">
        <f aca="true" t="shared" si="360" ref="W369:W379">ROUND(V369*$C369/1000,2)</f>
        <v>241.92</v>
      </c>
      <c r="X369" s="27">
        <f aca="true" t="shared" si="361" ref="X369:X379">ROUND($D369/12,0)</f>
        <v>8</v>
      </c>
      <c r="Y369" s="24">
        <f aca="true" t="shared" si="362" ref="Y369:Y379">ROUND(X369*$C369/1000,2)</f>
        <v>241.92</v>
      </c>
      <c r="Z369" s="27">
        <f aca="true" t="shared" si="363" ref="Z369:Z379">ROUND($D369/12,0)</f>
        <v>8</v>
      </c>
      <c r="AA369" s="24">
        <f aca="true" t="shared" si="364" ref="AA369:AA379">ROUND(Z369*$C369/1000,2)</f>
        <v>241.92</v>
      </c>
      <c r="AB369" s="8">
        <f t="shared" si="341"/>
        <v>100</v>
      </c>
      <c r="AC369" s="8">
        <f t="shared" si="342"/>
        <v>3024</v>
      </c>
      <c r="AD369" s="8">
        <f t="shared" si="343"/>
        <v>0</v>
      </c>
      <c r="AE369" s="8">
        <f t="shared" si="344"/>
        <v>0</v>
      </c>
    </row>
    <row r="370" spans="1:31" ht="15.75">
      <c r="A370" s="79"/>
      <c r="B370" s="2" t="s">
        <v>77</v>
      </c>
      <c r="C370" s="37"/>
      <c r="D370" s="34"/>
      <c r="E370" s="35"/>
      <c r="F370" s="36"/>
      <c r="G370" s="37"/>
      <c r="H370" s="36"/>
      <c r="I370" s="37"/>
      <c r="J370" s="36"/>
      <c r="K370" s="37"/>
      <c r="L370" s="36"/>
      <c r="M370" s="37"/>
      <c r="N370" s="36"/>
      <c r="O370" s="37"/>
      <c r="P370" s="36"/>
      <c r="Q370" s="37"/>
      <c r="R370" s="36"/>
      <c r="S370" s="37"/>
      <c r="T370" s="36"/>
      <c r="U370" s="37"/>
      <c r="V370" s="36"/>
      <c r="W370" s="37"/>
      <c r="X370" s="36"/>
      <c r="Y370" s="37"/>
      <c r="Z370" s="36"/>
      <c r="AA370" s="38"/>
      <c r="AB370" s="8">
        <f t="shared" si="341"/>
        <v>0</v>
      </c>
      <c r="AC370" s="8">
        <f t="shared" si="342"/>
        <v>0</v>
      </c>
      <c r="AD370" s="8">
        <f t="shared" si="343"/>
        <v>0</v>
      </c>
      <c r="AE370" s="8">
        <f t="shared" si="344"/>
        <v>0</v>
      </c>
    </row>
    <row r="371" spans="1:31" ht="15.75">
      <c r="A371" s="79"/>
      <c r="B371" s="40" t="s">
        <v>43</v>
      </c>
      <c r="C371" s="24">
        <v>38150.17</v>
      </c>
      <c r="D371" s="41">
        <v>20</v>
      </c>
      <c r="E371" s="26">
        <v>763</v>
      </c>
      <c r="F371" s="27">
        <f>D371-H371-J371-L371-N371-P371-R371-T371-V371-X371-Z371</f>
        <v>0</v>
      </c>
      <c r="G371" s="24">
        <f>E371-I371-K371-M371-O371-Q371-S371-U371-W371-Y371-AA371</f>
        <v>0</v>
      </c>
      <c r="H371" s="27">
        <f t="shared" si="345"/>
        <v>2</v>
      </c>
      <c r="I371" s="24">
        <f t="shared" si="346"/>
        <v>76.3</v>
      </c>
      <c r="J371" s="27">
        <f t="shared" si="347"/>
        <v>2</v>
      </c>
      <c r="K371" s="24">
        <f t="shared" si="348"/>
        <v>76.3</v>
      </c>
      <c r="L371" s="27">
        <f t="shared" si="349"/>
        <v>2</v>
      </c>
      <c r="M371" s="24">
        <f t="shared" si="350"/>
        <v>76.3</v>
      </c>
      <c r="N371" s="27">
        <f t="shared" si="351"/>
        <v>2</v>
      </c>
      <c r="O371" s="24">
        <f t="shared" si="352"/>
        <v>76.3</v>
      </c>
      <c r="P371" s="27">
        <f t="shared" si="353"/>
        <v>2</v>
      </c>
      <c r="Q371" s="24">
        <f t="shared" si="354"/>
        <v>76.3</v>
      </c>
      <c r="R371" s="27">
        <f t="shared" si="355"/>
        <v>2</v>
      </c>
      <c r="S371" s="24">
        <f t="shared" si="356"/>
        <v>76.3</v>
      </c>
      <c r="T371" s="27">
        <f t="shared" si="357"/>
        <v>2</v>
      </c>
      <c r="U371" s="24">
        <f t="shared" si="358"/>
        <v>76.3</v>
      </c>
      <c r="V371" s="27">
        <f t="shared" si="359"/>
        <v>2</v>
      </c>
      <c r="W371" s="24">
        <f t="shared" si="360"/>
        <v>76.3</v>
      </c>
      <c r="X371" s="27">
        <f t="shared" si="361"/>
        <v>2</v>
      </c>
      <c r="Y371" s="24">
        <f t="shared" si="362"/>
        <v>76.3</v>
      </c>
      <c r="Z371" s="27">
        <f t="shared" si="363"/>
        <v>2</v>
      </c>
      <c r="AA371" s="24">
        <f t="shared" si="364"/>
        <v>76.3</v>
      </c>
      <c r="AB371" s="8">
        <f t="shared" si="341"/>
        <v>20</v>
      </c>
      <c r="AC371" s="8">
        <f t="shared" si="342"/>
        <v>762.9999999999999</v>
      </c>
      <c r="AD371" s="8">
        <f t="shared" si="343"/>
        <v>0</v>
      </c>
      <c r="AE371" s="8">
        <f t="shared" si="344"/>
        <v>0</v>
      </c>
    </row>
    <row r="372" spans="1:31" ht="15.75">
      <c r="A372" s="79"/>
      <c r="B372" s="5" t="s">
        <v>48</v>
      </c>
      <c r="C372" s="9">
        <v>36120.54</v>
      </c>
      <c r="D372" s="11">
        <v>20</v>
      </c>
      <c r="E372" s="23">
        <v>722.4</v>
      </c>
      <c r="F372" s="27">
        <f>D372-H372-J372-L372-N372-P372-R372-T372-V372-X372-Z372</f>
        <v>0</v>
      </c>
      <c r="G372" s="24">
        <f>E372-I372-K372-M372-O372-Q372-S372-U372-W372-Y372-AA372</f>
        <v>0</v>
      </c>
      <c r="H372" s="27">
        <f t="shared" si="345"/>
        <v>2</v>
      </c>
      <c r="I372" s="24">
        <f t="shared" si="346"/>
        <v>72.24</v>
      </c>
      <c r="J372" s="27">
        <f t="shared" si="347"/>
        <v>2</v>
      </c>
      <c r="K372" s="24">
        <f t="shared" si="348"/>
        <v>72.24</v>
      </c>
      <c r="L372" s="27">
        <f t="shared" si="349"/>
        <v>2</v>
      </c>
      <c r="M372" s="24">
        <f t="shared" si="350"/>
        <v>72.24</v>
      </c>
      <c r="N372" s="27">
        <f t="shared" si="351"/>
        <v>2</v>
      </c>
      <c r="O372" s="24">
        <f t="shared" si="352"/>
        <v>72.24</v>
      </c>
      <c r="P372" s="27">
        <f t="shared" si="353"/>
        <v>2</v>
      </c>
      <c r="Q372" s="24">
        <f t="shared" si="354"/>
        <v>72.24</v>
      </c>
      <c r="R372" s="27">
        <f t="shared" si="355"/>
        <v>2</v>
      </c>
      <c r="S372" s="24">
        <f t="shared" si="356"/>
        <v>72.24</v>
      </c>
      <c r="T372" s="27">
        <f t="shared" si="357"/>
        <v>2</v>
      </c>
      <c r="U372" s="24">
        <f t="shared" si="358"/>
        <v>72.24</v>
      </c>
      <c r="V372" s="27">
        <f t="shared" si="359"/>
        <v>2</v>
      </c>
      <c r="W372" s="24">
        <f t="shared" si="360"/>
        <v>72.24</v>
      </c>
      <c r="X372" s="27">
        <f t="shared" si="361"/>
        <v>2</v>
      </c>
      <c r="Y372" s="24">
        <f t="shared" si="362"/>
        <v>72.24</v>
      </c>
      <c r="Z372" s="27">
        <f t="shared" si="363"/>
        <v>2</v>
      </c>
      <c r="AA372" s="24">
        <f t="shared" si="364"/>
        <v>72.24</v>
      </c>
      <c r="AB372" s="8">
        <f t="shared" si="341"/>
        <v>20</v>
      </c>
      <c r="AC372" s="8">
        <f t="shared" si="342"/>
        <v>722.4</v>
      </c>
      <c r="AD372" s="8">
        <f t="shared" si="343"/>
        <v>0</v>
      </c>
      <c r="AE372" s="8">
        <f t="shared" si="344"/>
        <v>0</v>
      </c>
    </row>
    <row r="373" spans="1:31" ht="15.75">
      <c r="A373" s="79"/>
      <c r="B373" s="2" t="s">
        <v>79</v>
      </c>
      <c r="C373" s="37"/>
      <c r="D373" s="34"/>
      <c r="E373" s="35"/>
      <c r="F373" s="36"/>
      <c r="G373" s="37"/>
      <c r="H373" s="36"/>
      <c r="I373" s="37"/>
      <c r="J373" s="36"/>
      <c r="K373" s="37"/>
      <c r="L373" s="36"/>
      <c r="M373" s="37"/>
      <c r="N373" s="36"/>
      <c r="O373" s="37"/>
      <c r="P373" s="36"/>
      <c r="Q373" s="37"/>
      <c r="R373" s="36"/>
      <c r="S373" s="37"/>
      <c r="T373" s="36"/>
      <c r="U373" s="37"/>
      <c r="V373" s="36"/>
      <c r="W373" s="37"/>
      <c r="X373" s="36"/>
      <c r="Y373" s="37"/>
      <c r="Z373" s="36"/>
      <c r="AA373" s="38"/>
      <c r="AB373" s="8">
        <f t="shared" si="341"/>
        <v>0</v>
      </c>
      <c r="AC373" s="8">
        <f t="shared" si="342"/>
        <v>0</v>
      </c>
      <c r="AD373" s="8">
        <f t="shared" si="343"/>
        <v>0</v>
      </c>
      <c r="AE373" s="8">
        <f t="shared" si="344"/>
        <v>0</v>
      </c>
    </row>
    <row r="374" spans="1:31" ht="15.75">
      <c r="A374" s="79"/>
      <c r="B374" s="39" t="s">
        <v>57</v>
      </c>
      <c r="C374" s="31">
        <v>20120.2</v>
      </c>
      <c r="D374" s="32">
        <v>20</v>
      </c>
      <c r="E374" s="33">
        <v>402.5</v>
      </c>
      <c r="F374" s="47">
        <f>D374-H374-J374-L374-N374-P374-R374-T374-V374-X374-Z374</f>
        <v>0</v>
      </c>
      <c r="G374" s="44">
        <f>E374-I374-K374-M374-O374-Q374-S374-U374-W374-Y374-AA374</f>
        <v>0.09999999999992326</v>
      </c>
      <c r="H374" s="47">
        <f t="shared" si="345"/>
        <v>2</v>
      </c>
      <c r="I374" s="44">
        <f t="shared" si="346"/>
        <v>40.24</v>
      </c>
      <c r="J374" s="47">
        <f t="shared" si="347"/>
        <v>2</v>
      </c>
      <c r="K374" s="44">
        <f t="shared" si="348"/>
        <v>40.24</v>
      </c>
      <c r="L374" s="47">
        <f t="shared" si="349"/>
        <v>2</v>
      </c>
      <c r="M374" s="44">
        <f t="shared" si="350"/>
        <v>40.24</v>
      </c>
      <c r="N374" s="47">
        <f t="shared" si="351"/>
        <v>2</v>
      </c>
      <c r="O374" s="44">
        <f t="shared" si="352"/>
        <v>40.24</v>
      </c>
      <c r="P374" s="47">
        <f t="shared" si="353"/>
        <v>2</v>
      </c>
      <c r="Q374" s="44">
        <f t="shared" si="354"/>
        <v>40.24</v>
      </c>
      <c r="R374" s="47">
        <f t="shared" si="355"/>
        <v>2</v>
      </c>
      <c r="S374" s="44">
        <f t="shared" si="356"/>
        <v>40.24</v>
      </c>
      <c r="T374" s="47">
        <f t="shared" si="357"/>
        <v>2</v>
      </c>
      <c r="U374" s="44">
        <f t="shared" si="358"/>
        <v>40.24</v>
      </c>
      <c r="V374" s="47">
        <f t="shared" si="359"/>
        <v>2</v>
      </c>
      <c r="W374" s="44">
        <f t="shared" si="360"/>
        <v>40.24</v>
      </c>
      <c r="X374" s="47">
        <f t="shared" si="361"/>
        <v>2</v>
      </c>
      <c r="Y374" s="44">
        <f t="shared" si="362"/>
        <v>40.24</v>
      </c>
      <c r="Z374" s="47">
        <f t="shared" si="363"/>
        <v>2</v>
      </c>
      <c r="AA374" s="44">
        <f t="shared" si="364"/>
        <v>40.24</v>
      </c>
      <c r="AB374" s="8">
        <f t="shared" si="341"/>
        <v>20</v>
      </c>
      <c r="AC374" s="8">
        <f t="shared" si="342"/>
        <v>402.5</v>
      </c>
      <c r="AD374" s="8">
        <f t="shared" si="343"/>
        <v>0</v>
      </c>
      <c r="AE374" s="8">
        <f t="shared" si="344"/>
        <v>0</v>
      </c>
    </row>
    <row r="375" spans="1:31" ht="27.75" customHeight="1">
      <c r="A375" s="79"/>
      <c r="B375" s="2" t="s">
        <v>80</v>
      </c>
      <c r="C375" s="37"/>
      <c r="D375" s="34"/>
      <c r="E375" s="35"/>
      <c r="F375" s="36"/>
      <c r="G375" s="37"/>
      <c r="H375" s="36"/>
      <c r="I375" s="37"/>
      <c r="J375" s="36"/>
      <c r="K375" s="37"/>
      <c r="L375" s="36"/>
      <c r="M375" s="37"/>
      <c r="N375" s="36"/>
      <c r="O375" s="37"/>
      <c r="P375" s="36"/>
      <c r="Q375" s="37"/>
      <c r="R375" s="36"/>
      <c r="S375" s="37"/>
      <c r="T375" s="36"/>
      <c r="U375" s="37"/>
      <c r="V375" s="36"/>
      <c r="W375" s="37"/>
      <c r="X375" s="36"/>
      <c r="Y375" s="37"/>
      <c r="Z375" s="36"/>
      <c r="AA375" s="38"/>
      <c r="AB375" s="8">
        <f t="shared" si="341"/>
        <v>0</v>
      </c>
      <c r="AC375" s="8">
        <f t="shared" si="342"/>
        <v>0</v>
      </c>
      <c r="AD375" s="8">
        <f t="shared" si="343"/>
        <v>0</v>
      </c>
      <c r="AE375" s="8">
        <f t="shared" si="344"/>
        <v>0</v>
      </c>
    </row>
    <row r="376" spans="1:31" ht="60">
      <c r="A376" s="79"/>
      <c r="B376" s="42" t="s">
        <v>58</v>
      </c>
      <c r="C376" s="24">
        <v>39606.17</v>
      </c>
      <c r="D376" s="58">
        <v>10</v>
      </c>
      <c r="E376" s="26">
        <v>396</v>
      </c>
      <c r="F376" s="27">
        <f>D376-H376-J376-L376-N376-P376-R376-T376-V376-X376-Z376</f>
        <v>0</v>
      </c>
      <c r="G376" s="24">
        <f>E376-I376-K376-M376-O376-Q376-S376-U376-W376-Y376-AA376</f>
        <v>0</v>
      </c>
      <c r="H376" s="27">
        <f t="shared" si="345"/>
        <v>1</v>
      </c>
      <c r="I376" s="24">
        <v>39.6</v>
      </c>
      <c r="J376" s="27">
        <f t="shared" si="347"/>
        <v>1</v>
      </c>
      <c r="K376" s="24">
        <v>39.6</v>
      </c>
      <c r="L376" s="27">
        <f t="shared" si="349"/>
        <v>1</v>
      </c>
      <c r="M376" s="24">
        <v>39.6</v>
      </c>
      <c r="N376" s="27">
        <f t="shared" si="351"/>
        <v>1</v>
      </c>
      <c r="O376" s="24">
        <v>39.6</v>
      </c>
      <c r="P376" s="27">
        <f t="shared" si="353"/>
        <v>1</v>
      </c>
      <c r="Q376" s="24">
        <v>39.6</v>
      </c>
      <c r="R376" s="27">
        <f t="shared" si="355"/>
        <v>1</v>
      </c>
      <c r="S376" s="24">
        <v>39.6</v>
      </c>
      <c r="T376" s="27">
        <f t="shared" si="357"/>
        <v>1</v>
      </c>
      <c r="U376" s="24">
        <v>39.6</v>
      </c>
      <c r="V376" s="27">
        <f t="shared" si="359"/>
        <v>1</v>
      </c>
      <c r="W376" s="24">
        <v>39.6</v>
      </c>
      <c r="X376" s="27">
        <f t="shared" si="361"/>
        <v>1</v>
      </c>
      <c r="Y376" s="24">
        <v>39.6</v>
      </c>
      <c r="Z376" s="27">
        <f t="shared" si="363"/>
        <v>1</v>
      </c>
      <c r="AA376" s="24">
        <v>39.6</v>
      </c>
      <c r="AB376" s="8">
        <f t="shared" si="341"/>
        <v>10</v>
      </c>
      <c r="AC376" s="8">
        <f t="shared" si="342"/>
        <v>396.00000000000006</v>
      </c>
      <c r="AD376" s="8">
        <f t="shared" si="343"/>
        <v>0</v>
      </c>
      <c r="AE376" s="8">
        <f t="shared" si="344"/>
        <v>0</v>
      </c>
    </row>
    <row r="377" spans="1:31" ht="32.25" customHeight="1">
      <c r="A377" s="79"/>
      <c r="B377" s="39" t="s">
        <v>59</v>
      </c>
      <c r="C377" s="31">
        <v>38029.4</v>
      </c>
      <c r="D377" s="55">
        <v>1</v>
      </c>
      <c r="E377" s="33">
        <v>38</v>
      </c>
      <c r="F377" s="47">
        <f>D377-H377-J377-L377-N377-P377-R377-T377-V377-X377-Z377</f>
        <v>0</v>
      </c>
      <c r="G377" s="44">
        <f>E377-I377-K377-M377-O377-Q377-S377-U377-W377-Y377-AA377</f>
        <v>0</v>
      </c>
      <c r="H377" s="47">
        <f t="shared" si="345"/>
        <v>0</v>
      </c>
      <c r="I377" s="44">
        <f t="shared" si="346"/>
        <v>0</v>
      </c>
      <c r="J377" s="47">
        <v>1</v>
      </c>
      <c r="K377" s="44">
        <v>38</v>
      </c>
      <c r="L377" s="47">
        <f t="shared" si="349"/>
        <v>0</v>
      </c>
      <c r="M377" s="44">
        <f t="shared" si="350"/>
        <v>0</v>
      </c>
      <c r="N377" s="47">
        <f t="shared" si="351"/>
        <v>0</v>
      </c>
      <c r="O377" s="44">
        <f t="shared" si="352"/>
        <v>0</v>
      </c>
      <c r="P377" s="47">
        <f t="shared" si="353"/>
        <v>0</v>
      </c>
      <c r="Q377" s="44">
        <f t="shared" si="354"/>
        <v>0</v>
      </c>
      <c r="R377" s="47">
        <f t="shared" si="355"/>
        <v>0</v>
      </c>
      <c r="S377" s="44">
        <f t="shared" si="356"/>
        <v>0</v>
      </c>
      <c r="T377" s="47">
        <f t="shared" si="357"/>
        <v>0</v>
      </c>
      <c r="U377" s="44">
        <f t="shared" si="358"/>
        <v>0</v>
      </c>
      <c r="V377" s="47">
        <f t="shared" si="359"/>
        <v>0</v>
      </c>
      <c r="W377" s="44">
        <f t="shared" si="360"/>
        <v>0</v>
      </c>
      <c r="X377" s="47">
        <f t="shared" si="361"/>
        <v>0</v>
      </c>
      <c r="Y377" s="44">
        <f t="shared" si="362"/>
        <v>0</v>
      </c>
      <c r="Z377" s="47">
        <f t="shared" si="363"/>
        <v>0</v>
      </c>
      <c r="AA377" s="44">
        <f t="shared" si="364"/>
        <v>0</v>
      </c>
      <c r="AB377" s="8">
        <f t="shared" si="341"/>
        <v>1</v>
      </c>
      <c r="AC377" s="8">
        <f t="shared" si="342"/>
        <v>38</v>
      </c>
      <c r="AD377" s="8">
        <f t="shared" si="343"/>
        <v>0</v>
      </c>
      <c r="AE377" s="8">
        <f t="shared" si="344"/>
        <v>0</v>
      </c>
    </row>
    <row r="378" spans="1:31" ht="28.5">
      <c r="A378" s="79"/>
      <c r="B378" s="3" t="s">
        <v>81</v>
      </c>
      <c r="C378" s="37"/>
      <c r="D378" s="34"/>
      <c r="E378" s="35"/>
      <c r="F378" s="36"/>
      <c r="G378" s="37"/>
      <c r="H378" s="36"/>
      <c r="I378" s="37"/>
      <c r="J378" s="36"/>
      <c r="K378" s="37"/>
      <c r="L378" s="36"/>
      <c r="M378" s="37"/>
      <c r="N378" s="36"/>
      <c r="O378" s="37"/>
      <c r="P378" s="36"/>
      <c r="Q378" s="37"/>
      <c r="R378" s="36"/>
      <c r="S378" s="37"/>
      <c r="T378" s="36"/>
      <c r="U378" s="37"/>
      <c r="V378" s="36"/>
      <c r="W378" s="37"/>
      <c r="X378" s="36"/>
      <c r="Y378" s="37"/>
      <c r="Z378" s="36"/>
      <c r="AA378" s="38"/>
      <c r="AB378" s="8">
        <f t="shared" si="341"/>
        <v>0</v>
      </c>
      <c r="AC378" s="8">
        <f t="shared" si="342"/>
        <v>0</v>
      </c>
      <c r="AD378" s="8">
        <f t="shared" si="343"/>
        <v>0</v>
      </c>
      <c r="AE378" s="8">
        <f t="shared" si="344"/>
        <v>0</v>
      </c>
    </row>
    <row r="379" spans="1:31" ht="15.75">
      <c r="A379" s="79"/>
      <c r="B379" s="43" t="s">
        <v>60</v>
      </c>
      <c r="C379" s="44">
        <v>25402.6</v>
      </c>
      <c r="D379" s="45">
        <v>30</v>
      </c>
      <c r="E379" s="46">
        <v>762.0999999999999</v>
      </c>
      <c r="F379" s="47">
        <f>D379-H379-J379-L379-N379-P379-R379-T379-V379-X379-Z379</f>
        <v>0</v>
      </c>
      <c r="G379" s="44">
        <f>E379-I379-K379-M379-O379-Q379-S379-U379-W379-Y379-AA379</f>
        <v>0</v>
      </c>
      <c r="H379" s="47">
        <f t="shared" si="345"/>
        <v>3</v>
      </c>
      <c r="I379" s="44">
        <f t="shared" si="346"/>
        <v>76.21</v>
      </c>
      <c r="J379" s="47">
        <f t="shared" si="347"/>
        <v>3</v>
      </c>
      <c r="K379" s="44">
        <f t="shared" si="348"/>
        <v>76.21</v>
      </c>
      <c r="L379" s="47">
        <f t="shared" si="349"/>
        <v>3</v>
      </c>
      <c r="M379" s="44">
        <f t="shared" si="350"/>
        <v>76.21</v>
      </c>
      <c r="N379" s="47">
        <f t="shared" si="351"/>
        <v>3</v>
      </c>
      <c r="O379" s="44">
        <f t="shared" si="352"/>
        <v>76.21</v>
      </c>
      <c r="P379" s="47">
        <f t="shared" si="353"/>
        <v>3</v>
      </c>
      <c r="Q379" s="44">
        <f t="shared" si="354"/>
        <v>76.21</v>
      </c>
      <c r="R379" s="47">
        <f t="shared" si="355"/>
        <v>3</v>
      </c>
      <c r="S379" s="44">
        <f t="shared" si="356"/>
        <v>76.21</v>
      </c>
      <c r="T379" s="47">
        <f t="shared" si="357"/>
        <v>3</v>
      </c>
      <c r="U379" s="44">
        <f t="shared" si="358"/>
        <v>76.21</v>
      </c>
      <c r="V379" s="47">
        <f t="shared" si="359"/>
        <v>3</v>
      </c>
      <c r="W379" s="44">
        <f t="shared" si="360"/>
        <v>76.21</v>
      </c>
      <c r="X379" s="47">
        <f t="shared" si="361"/>
        <v>3</v>
      </c>
      <c r="Y379" s="44">
        <f t="shared" si="362"/>
        <v>76.21</v>
      </c>
      <c r="Z379" s="47">
        <f t="shared" si="363"/>
        <v>3</v>
      </c>
      <c r="AA379" s="44">
        <f t="shared" si="364"/>
        <v>76.21</v>
      </c>
      <c r="AB379" s="8">
        <f t="shared" si="341"/>
        <v>30</v>
      </c>
      <c r="AC379" s="8">
        <f t="shared" si="342"/>
        <v>762.1</v>
      </c>
      <c r="AD379" s="8">
        <f t="shared" si="343"/>
        <v>0</v>
      </c>
      <c r="AE379" s="8">
        <f t="shared" si="344"/>
        <v>0</v>
      </c>
    </row>
    <row r="380" spans="1:256" s="51" customFormat="1" ht="40.5" customHeight="1">
      <c r="A380" s="89" t="s">
        <v>98</v>
      </c>
      <c r="B380" s="89"/>
      <c r="C380" s="50"/>
      <c r="D380" s="62">
        <f aca="true" t="shared" si="365" ref="D380:AA380">SUM(D382:D413)</f>
        <v>797</v>
      </c>
      <c r="E380" s="63">
        <f t="shared" si="365"/>
        <v>45661.1</v>
      </c>
      <c r="F380" s="62">
        <f t="shared" si="365"/>
        <v>112</v>
      </c>
      <c r="G380" s="63">
        <f t="shared" si="365"/>
        <v>6187.2</v>
      </c>
      <c r="H380" s="62">
        <f t="shared" si="365"/>
        <v>66</v>
      </c>
      <c r="I380" s="63">
        <f t="shared" si="365"/>
        <v>3706.13</v>
      </c>
      <c r="J380" s="62">
        <f t="shared" si="365"/>
        <v>70</v>
      </c>
      <c r="K380" s="63">
        <f t="shared" si="365"/>
        <v>4204.050000000001</v>
      </c>
      <c r="L380" s="62">
        <f t="shared" si="365"/>
        <v>70</v>
      </c>
      <c r="M380" s="63">
        <f t="shared" si="365"/>
        <v>4238.46</v>
      </c>
      <c r="N380" s="62">
        <f t="shared" si="365"/>
        <v>68</v>
      </c>
      <c r="O380" s="63">
        <f t="shared" si="365"/>
        <v>3792.15</v>
      </c>
      <c r="P380" s="62">
        <f t="shared" si="365"/>
        <v>67</v>
      </c>
      <c r="Q380" s="63">
        <f t="shared" si="365"/>
        <v>3754.1400000000003</v>
      </c>
      <c r="R380" s="62">
        <f t="shared" si="365"/>
        <v>70</v>
      </c>
      <c r="S380" s="63">
        <f t="shared" si="365"/>
        <v>4110.89</v>
      </c>
      <c r="T380" s="62">
        <f t="shared" si="365"/>
        <v>68</v>
      </c>
      <c r="U380" s="63">
        <f t="shared" si="365"/>
        <v>3854.1400000000003</v>
      </c>
      <c r="V380" s="62">
        <f t="shared" si="365"/>
        <v>69</v>
      </c>
      <c r="W380" s="63">
        <f t="shared" si="365"/>
        <v>4010.8900000000003</v>
      </c>
      <c r="X380" s="62">
        <f t="shared" si="365"/>
        <v>69</v>
      </c>
      <c r="Y380" s="63">
        <f t="shared" si="365"/>
        <v>4010.8900000000003</v>
      </c>
      <c r="Z380" s="62">
        <f t="shared" si="365"/>
        <v>68</v>
      </c>
      <c r="AA380" s="63">
        <f t="shared" si="365"/>
        <v>3792.1600000000003</v>
      </c>
      <c r="AB380" s="8">
        <f>F380+H380+J380+L380+N380+P380+R380+T380+V380+X380+Z380</f>
        <v>797</v>
      </c>
      <c r="AC380" s="8">
        <f>SUM(AC381:AC413)</f>
        <v>45661.1</v>
      </c>
      <c r="AD380" s="8">
        <f>AB380-D380</f>
        <v>0</v>
      </c>
      <c r="AE380" s="8">
        <f>AC380-E380</f>
        <v>0</v>
      </c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31" ht="29.25">
      <c r="A381" s="79"/>
      <c r="B381" s="2" t="s">
        <v>74</v>
      </c>
      <c r="C381" s="2"/>
      <c r="D381" s="28"/>
      <c r="E381" s="28"/>
      <c r="F381" s="28"/>
      <c r="G381" s="28"/>
      <c r="H381" s="29"/>
      <c r="I381" s="28"/>
      <c r="J381" s="29"/>
      <c r="K381" s="28"/>
      <c r="L381" s="29"/>
      <c r="M381" s="28"/>
      <c r="N381" s="29"/>
      <c r="O381" s="28"/>
      <c r="P381" s="29"/>
      <c r="Q381" s="28"/>
      <c r="R381" s="29"/>
      <c r="S381" s="28"/>
      <c r="T381" s="29"/>
      <c r="U381" s="28"/>
      <c r="V381" s="29"/>
      <c r="W381" s="28"/>
      <c r="X381" s="29"/>
      <c r="Y381" s="28"/>
      <c r="Z381" s="29"/>
      <c r="AA381" s="30"/>
      <c r="AB381" s="8">
        <f>F381+H381+J381+L381+N381+P381+R381+T381+V381+X381+Z381</f>
        <v>0</v>
      </c>
      <c r="AC381" s="8">
        <f>G381+I381+K381+M381+O381+Q381+S381+U381+W381+Y381+AA381</f>
        <v>0</v>
      </c>
      <c r="AD381" s="8">
        <f>AB381-D381</f>
        <v>0</v>
      </c>
      <c r="AE381" s="8">
        <f>AC381-E381</f>
        <v>0</v>
      </c>
    </row>
    <row r="382" spans="1:31" ht="15.75">
      <c r="A382" s="79"/>
      <c r="B382" s="5" t="s">
        <v>19</v>
      </c>
      <c r="C382" s="24">
        <v>59902.240000000005</v>
      </c>
      <c r="D382" s="25">
        <v>17</v>
      </c>
      <c r="E382" s="26">
        <v>1018.4000000000001</v>
      </c>
      <c r="F382" s="27">
        <f aca="true" t="shared" si="366" ref="F382:G384">D382-H382-J382-L382-N382-P382-R382-T382-V382-X382-Z382</f>
        <v>7</v>
      </c>
      <c r="G382" s="24">
        <f t="shared" si="366"/>
        <v>419.4000000000003</v>
      </c>
      <c r="H382" s="27">
        <f>ROUND($D382/12,0)</f>
        <v>1</v>
      </c>
      <c r="I382" s="24">
        <f>ROUND(H382*$C382/1000,2)</f>
        <v>59.9</v>
      </c>
      <c r="J382" s="27">
        <f>ROUND($D382/12,0)</f>
        <v>1</v>
      </c>
      <c r="K382" s="24">
        <f>ROUND(J382*$C382/1000,2)</f>
        <v>59.9</v>
      </c>
      <c r="L382" s="27">
        <f>ROUND($D382/12,0)</f>
        <v>1</v>
      </c>
      <c r="M382" s="24">
        <f>ROUND(L382*$C382/1000,2)</f>
        <v>59.9</v>
      </c>
      <c r="N382" s="27">
        <f>ROUND($D382/12,0)</f>
        <v>1</v>
      </c>
      <c r="O382" s="24">
        <f>ROUND(N382*$C382/1000,2)</f>
        <v>59.9</v>
      </c>
      <c r="P382" s="27">
        <f>ROUND($D382/12,0)</f>
        <v>1</v>
      </c>
      <c r="Q382" s="24">
        <f>ROUND(P382*$C382/1000,2)</f>
        <v>59.9</v>
      </c>
      <c r="R382" s="27">
        <f>ROUND($D382/12,0)</f>
        <v>1</v>
      </c>
      <c r="S382" s="24">
        <f>ROUND(R382*$C382/1000,2)</f>
        <v>59.9</v>
      </c>
      <c r="T382" s="27">
        <f>ROUND($D382/12,0)</f>
        <v>1</v>
      </c>
      <c r="U382" s="24">
        <f>ROUND(T382*$C382/1000,2)</f>
        <v>59.9</v>
      </c>
      <c r="V382" s="27">
        <f>ROUND($D382/12,0)</f>
        <v>1</v>
      </c>
      <c r="W382" s="24">
        <f>ROUND(V382*$C382/1000,2)</f>
        <v>59.9</v>
      </c>
      <c r="X382" s="27">
        <f>ROUND($D382/12,0)</f>
        <v>1</v>
      </c>
      <c r="Y382" s="24">
        <f>ROUND(X382*$C382/1000,2)</f>
        <v>59.9</v>
      </c>
      <c r="Z382" s="27">
        <f>ROUND($D382/12,0)</f>
        <v>1</v>
      </c>
      <c r="AA382" s="24">
        <f>ROUND(Z382*$C382/1000,2)</f>
        <v>59.9</v>
      </c>
      <c r="AB382" s="8">
        <f aca="true" t="shared" si="367" ref="AB382:AB413">F382+H382+J382+L382+N382+P382+R382+T382+V382+X382+Z382</f>
        <v>17</v>
      </c>
      <c r="AC382" s="8">
        <f aca="true" t="shared" si="368" ref="AC382:AC413">G382+I382+K382+M382+O382+Q382+S382+U382+W382+Y382+AA382</f>
        <v>1018.4000000000001</v>
      </c>
      <c r="AD382" s="8">
        <f aca="true" t="shared" si="369" ref="AD382:AD413">AB382-D382</f>
        <v>0</v>
      </c>
      <c r="AE382" s="8">
        <f aca="true" t="shared" si="370" ref="AE382:AE413">AC382-E382</f>
        <v>0</v>
      </c>
    </row>
    <row r="383" spans="1:31" ht="30">
      <c r="A383" s="79"/>
      <c r="B383" s="5" t="s">
        <v>20</v>
      </c>
      <c r="C383" s="9">
        <v>112386.8</v>
      </c>
      <c r="D383" s="12">
        <v>58</v>
      </c>
      <c r="E383" s="23">
        <v>6518.4</v>
      </c>
      <c r="F383" s="27">
        <f t="shared" si="366"/>
        <v>8</v>
      </c>
      <c r="G383" s="24">
        <f t="shared" si="366"/>
        <v>899.0999999999993</v>
      </c>
      <c r="H383" s="27">
        <f aca="true" t="shared" si="371" ref="H383:H413">ROUND($D383/12,0)</f>
        <v>5</v>
      </c>
      <c r="I383" s="24">
        <f aca="true" t="shared" si="372" ref="I383:I413">ROUND(H383*$C383/1000,2)</f>
        <v>561.93</v>
      </c>
      <c r="J383" s="27">
        <f aca="true" t="shared" si="373" ref="J383:J412">ROUND($D383/12,0)</f>
        <v>5</v>
      </c>
      <c r="K383" s="24">
        <f aca="true" t="shared" si="374" ref="K383:K413">ROUND(J383*$C383/1000,2)</f>
        <v>561.93</v>
      </c>
      <c r="L383" s="27">
        <f aca="true" t="shared" si="375" ref="L383:L413">ROUND($D383/12,0)</f>
        <v>5</v>
      </c>
      <c r="M383" s="24">
        <f aca="true" t="shared" si="376" ref="M383:M413">ROUND(L383*$C383/1000,2)</f>
        <v>561.93</v>
      </c>
      <c r="N383" s="27">
        <f aca="true" t="shared" si="377" ref="N383:N413">ROUND($D383/12,0)</f>
        <v>5</v>
      </c>
      <c r="O383" s="24">
        <f aca="true" t="shared" si="378" ref="O383:O413">ROUND(N383*$C383/1000,2)</f>
        <v>561.93</v>
      </c>
      <c r="P383" s="27">
        <f aca="true" t="shared" si="379" ref="P383:P413">ROUND($D383/12,0)</f>
        <v>5</v>
      </c>
      <c r="Q383" s="24">
        <f aca="true" t="shared" si="380" ref="Q383:Q413">ROUND(P383*$C383/1000,2)</f>
        <v>561.93</v>
      </c>
      <c r="R383" s="27">
        <f aca="true" t="shared" si="381" ref="R383:R412">ROUND($D383/12,0)</f>
        <v>5</v>
      </c>
      <c r="S383" s="24">
        <f aca="true" t="shared" si="382" ref="S383:S413">ROUND(R383*$C383/1000,2)</f>
        <v>561.93</v>
      </c>
      <c r="T383" s="27">
        <f aca="true" t="shared" si="383" ref="T383:T412">ROUND($D383/12,0)</f>
        <v>5</v>
      </c>
      <c r="U383" s="24">
        <f aca="true" t="shared" si="384" ref="U383:U413">ROUND(T383*$C383/1000,2)</f>
        <v>561.93</v>
      </c>
      <c r="V383" s="27">
        <f aca="true" t="shared" si="385" ref="V383:V413">ROUND($D383/12,0)</f>
        <v>5</v>
      </c>
      <c r="W383" s="24">
        <f aca="true" t="shared" si="386" ref="W383:W413">ROUND(V383*$C383/1000,2)</f>
        <v>561.93</v>
      </c>
      <c r="X383" s="27">
        <f aca="true" t="shared" si="387" ref="X383:X413">ROUND($D383/12,0)</f>
        <v>5</v>
      </c>
      <c r="Y383" s="24">
        <f aca="true" t="shared" si="388" ref="Y383:Y413">ROUND(X383*$C383/1000,2)</f>
        <v>561.93</v>
      </c>
      <c r="Z383" s="27">
        <f aca="true" t="shared" si="389" ref="Z383:Z413">ROUND($D383/12,0)</f>
        <v>5</v>
      </c>
      <c r="AA383" s="24">
        <f aca="true" t="shared" si="390" ref="AA383:AA413">ROUND(Z383*$C383/1000,2)</f>
        <v>561.93</v>
      </c>
      <c r="AB383" s="8">
        <f t="shared" si="367"/>
        <v>58</v>
      </c>
      <c r="AC383" s="8">
        <f t="shared" si="368"/>
        <v>6518.4</v>
      </c>
      <c r="AD383" s="8">
        <f t="shared" si="369"/>
        <v>0</v>
      </c>
      <c r="AE383" s="8">
        <f t="shared" si="370"/>
        <v>0</v>
      </c>
    </row>
    <row r="384" spans="1:31" ht="15.75">
      <c r="A384" s="79"/>
      <c r="B384" s="39" t="s">
        <v>21</v>
      </c>
      <c r="C384" s="31">
        <v>129163.44</v>
      </c>
      <c r="D384" s="48">
        <v>80</v>
      </c>
      <c r="E384" s="33">
        <v>10333.1</v>
      </c>
      <c r="F384" s="47">
        <f t="shared" si="366"/>
        <v>10</v>
      </c>
      <c r="G384" s="44">
        <f t="shared" si="366"/>
        <v>1291.7000000000007</v>
      </c>
      <c r="H384" s="47">
        <f t="shared" si="371"/>
        <v>7</v>
      </c>
      <c r="I384" s="44">
        <f t="shared" si="372"/>
        <v>904.14</v>
      </c>
      <c r="J384" s="47">
        <f t="shared" si="373"/>
        <v>7</v>
      </c>
      <c r="K384" s="44">
        <f t="shared" si="374"/>
        <v>904.14</v>
      </c>
      <c r="L384" s="47">
        <f t="shared" si="375"/>
        <v>7</v>
      </c>
      <c r="M384" s="44">
        <f t="shared" si="376"/>
        <v>904.14</v>
      </c>
      <c r="N384" s="47">
        <f t="shared" si="377"/>
        <v>7</v>
      </c>
      <c r="O384" s="44">
        <f t="shared" si="378"/>
        <v>904.14</v>
      </c>
      <c r="P384" s="47">
        <f t="shared" si="379"/>
        <v>7</v>
      </c>
      <c r="Q384" s="44">
        <f t="shared" si="380"/>
        <v>904.14</v>
      </c>
      <c r="R384" s="47">
        <f t="shared" si="381"/>
        <v>7</v>
      </c>
      <c r="S384" s="44">
        <f t="shared" si="382"/>
        <v>904.14</v>
      </c>
      <c r="T384" s="47">
        <f t="shared" si="383"/>
        <v>7</v>
      </c>
      <c r="U384" s="44">
        <f t="shared" si="384"/>
        <v>904.14</v>
      </c>
      <c r="V384" s="47">
        <f t="shared" si="385"/>
        <v>7</v>
      </c>
      <c r="W384" s="44">
        <f t="shared" si="386"/>
        <v>904.14</v>
      </c>
      <c r="X384" s="47">
        <f t="shared" si="387"/>
        <v>7</v>
      </c>
      <c r="Y384" s="44">
        <f t="shared" si="388"/>
        <v>904.14</v>
      </c>
      <c r="Z384" s="47">
        <f t="shared" si="389"/>
        <v>7</v>
      </c>
      <c r="AA384" s="44">
        <f t="shared" si="390"/>
        <v>904.14</v>
      </c>
      <c r="AB384" s="8">
        <f t="shared" si="367"/>
        <v>80</v>
      </c>
      <c r="AC384" s="8">
        <f t="shared" si="368"/>
        <v>10333.1</v>
      </c>
      <c r="AD384" s="8">
        <f t="shared" si="369"/>
        <v>0</v>
      </c>
      <c r="AE384" s="8">
        <f t="shared" si="370"/>
        <v>0</v>
      </c>
    </row>
    <row r="385" spans="1:31" ht="22.5" customHeight="1">
      <c r="A385" s="79"/>
      <c r="B385" s="2" t="s">
        <v>76</v>
      </c>
      <c r="C385" s="37"/>
      <c r="D385" s="34"/>
      <c r="E385" s="35"/>
      <c r="F385" s="36"/>
      <c r="G385" s="37"/>
      <c r="H385" s="36"/>
      <c r="I385" s="37"/>
      <c r="J385" s="36"/>
      <c r="K385" s="37"/>
      <c r="L385" s="36"/>
      <c r="M385" s="37"/>
      <c r="N385" s="36"/>
      <c r="O385" s="37"/>
      <c r="P385" s="36"/>
      <c r="Q385" s="37"/>
      <c r="R385" s="36"/>
      <c r="S385" s="37"/>
      <c r="T385" s="36"/>
      <c r="U385" s="37"/>
      <c r="V385" s="36"/>
      <c r="W385" s="37"/>
      <c r="X385" s="36"/>
      <c r="Y385" s="37"/>
      <c r="Z385" s="36"/>
      <c r="AA385" s="38"/>
      <c r="AB385" s="8">
        <f t="shared" si="367"/>
        <v>0</v>
      </c>
      <c r="AC385" s="8">
        <f t="shared" si="368"/>
        <v>0</v>
      </c>
      <c r="AD385" s="8">
        <f t="shared" si="369"/>
        <v>0</v>
      </c>
      <c r="AE385" s="8">
        <f t="shared" si="370"/>
        <v>0</v>
      </c>
    </row>
    <row r="386" spans="1:31" ht="15.75">
      <c r="A386" s="79"/>
      <c r="B386" s="40" t="s">
        <v>40</v>
      </c>
      <c r="C386" s="24">
        <v>30240.15</v>
      </c>
      <c r="D386" s="25">
        <v>115</v>
      </c>
      <c r="E386" s="26">
        <v>3477.6</v>
      </c>
      <c r="F386" s="27">
        <f aca="true" t="shared" si="391" ref="F386:G388">D386-H386-J386-L386-N386-P386-R386-T386-V386-X386-Z386</f>
        <v>15</v>
      </c>
      <c r="G386" s="24">
        <f t="shared" si="391"/>
        <v>453.5999999999992</v>
      </c>
      <c r="H386" s="27">
        <f t="shared" si="371"/>
        <v>10</v>
      </c>
      <c r="I386" s="24">
        <f t="shared" si="372"/>
        <v>302.4</v>
      </c>
      <c r="J386" s="27">
        <f t="shared" si="373"/>
        <v>10</v>
      </c>
      <c r="K386" s="24">
        <f t="shared" si="374"/>
        <v>302.4</v>
      </c>
      <c r="L386" s="27">
        <f t="shared" si="375"/>
        <v>10</v>
      </c>
      <c r="M386" s="24">
        <f t="shared" si="376"/>
        <v>302.4</v>
      </c>
      <c r="N386" s="27">
        <f t="shared" si="377"/>
        <v>10</v>
      </c>
      <c r="O386" s="24">
        <f t="shared" si="378"/>
        <v>302.4</v>
      </c>
      <c r="P386" s="27">
        <f t="shared" si="379"/>
        <v>10</v>
      </c>
      <c r="Q386" s="24">
        <f t="shared" si="380"/>
        <v>302.4</v>
      </c>
      <c r="R386" s="27">
        <f t="shared" si="381"/>
        <v>10</v>
      </c>
      <c r="S386" s="24">
        <f t="shared" si="382"/>
        <v>302.4</v>
      </c>
      <c r="T386" s="27">
        <f t="shared" si="383"/>
        <v>10</v>
      </c>
      <c r="U386" s="24">
        <f t="shared" si="384"/>
        <v>302.4</v>
      </c>
      <c r="V386" s="27">
        <f t="shared" si="385"/>
        <v>10</v>
      </c>
      <c r="W386" s="24">
        <f t="shared" si="386"/>
        <v>302.4</v>
      </c>
      <c r="X386" s="27">
        <f t="shared" si="387"/>
        <v>10</v>
      </c>
      <c r="Y386" s="24">
        <f t="shared" si="388"/>
        <v>302.4</v>
      </c>
      <c r="Z386" s="27">
        <f t="shared" si="389"/>
        <v>10</v>
      </c>
      <c r="AA386" s="24">
        <f t="shared" si="390"/>
        <v>302.4</v>
      </c>
      <c r="AB386" s="8">
        <f t="shared" si="367"/>
        <v>115</v>
      </c>
      <c r="AC386" s="8">
        <f t="shared" si="368"/>
        <v>3477.6</v>
      </c>
      <c r="AD386" s="8">
        <f t="shared" si="369"/>
        <v>0</v>
      </c>
      <c r="AE386" s="8">
        <f t="shared" si="370"/>
        <v>0</v>
      </c>
    </row>
    <row r="387" spans="1:31" ht="15.75">
      <c r="A387" s="79"/>
      <c r="B387" s="5" t="s">
        <v>41</v>
      </c>
      <c r="C387" s="9">
        <v>22150.1</v>
      </c>
      <c r="D387" s="11">
        <v>15</v>
      </c>
      <c r="E387" s="23">
        <v>332.3</v>
      </c>
      <c r="F387" s="27">
        <f t="shared" si="391"/>
        <v>5</v>
      </c>
      <c r="G387" s="24">
        <f t="shared" si="391"/>
        <v>110.80000000000004</v>
      </c>
      <c r="H387" s="27">
        <f t="shared" si="371"/>
        <v>1</v>
      </c>
      <c r="I387" s="24">
        <f t="shared" si="372"/>
        <v>22.15</v>
      </c>
      <c r="J387" s="27">
        <f t="shared" si="373"/>
        <v>1</v>
      </c>
      <c r="K387" s="24">
        <f t="shared" si="374"/>
        <v>22.15</v>
      </c>
      <c r="L387" s="27">
        <f t="shared" si="375"/>
        <v>1</v>
      </c>
      <c r="M387" s="24">
        <f t="shared" si="376"/>
        <v>22.15</v>
      </c>
      <c r="N387" s="27">
        <f t="shared" si="377"/>
        <v>1</v>
      </c>
      <c r="O387" s="24">
        <f t="shared" si="378"/>
        <v>22.15</v>
      </c>
      <c r="P387" s="27">
        <f t="shared" si="379"/>
        <v>1</v>
      </c>
      <c r="Q387" s="24">
        <f t="shared" si="380"/>
        <v>22.15</v>
      </c>
      <c r="R387" s="27">
        <f t="shared" si="381"/>
        <v>1</v>
      </c>
      <c r="S387" s="24">
        <f t="shared" si="382"/>
        <v>22.15</v>
      </c>
      <c r="T387" s="27">
        <f t="shared" si="383"/>
        <v>1</v>
      </c>
      <c r="U387" s="24">
        <f t="shared" si="384"/>
        <v>22.15</v>
      </c>
      <c r="V387" s="27">
        <f t="shared" si="385"/>
        <v>1</v>
      </c>
      <c r="W387" s="24">
        <f t="shared" si="386"/>
        <v>22.15</v>
      </c>
      <c r="X387" s="27">
        <f t="shared" si="387"/>
        <v>1</v>
      </c>
      <c r="Y387" s="24">
        <f t="shared" si="388"/>
        <v>22.15</v>
      </c>
      <c r="Z387" s="27">
        <f t="shared" si="389"/>
        <v>1</v>
      </c>
      <c r="AA387" s="24">
        <f t="shared" si="390"/>
        <v>22.15</v>
      </c>
      <c r="AB387" s="8">
        <f t="shared" si="367"/>
        <v>15</v>
      </c>
      <c r="AC387" s="8">
        <f t="shared" si="368"/>
        <v>332.3</v>
      </c>
      <c r="AD387" s="8">
        <f t="shared" si="369"/>
        <v>0</v>
      </c>
      <c r="AE387" s="8">
        <f t="shared" si="370"/>
        <v>0</v>
      </c>
    </row>
    <row r="388" spans="1:31" ht="15.75">
      <c r="A388" s="79"/>
      <c r="B388" s="39" t="s">
        <v>42</v>
      </c>
      <c r="C388" s="31">
        <v>32204.2</v>
      </c>
      <c r="D388" s="32">
        <v>22</v>
      </c>
      <c r="E388" s="33">
        <v>708.5</v>
      </c>
      <c r="F388" s="47">
        <f t="shared" si="391"/>
        <v>2</v>
      </c>
      <c r="G388" s="44">
        <f t="shared" si="391"/>
        <v>64.40000000000023</v>
      </c>
      <c r="H388" s="47">
        <f t="shared" si="371"/>
        <v>2</v>
      </c>
      <c r="I388" s="44">
        <f t="shared" si="372"/>
        <v>64.41</v>
      </c>
      <c r="J388" s="47">
        <f t="shared" si="373"/>
        <v>2</v>
      </c>
      <c r="K388" s="44">
        <f t="shared" si="374"/>
        <v>64.41</v>
      </c>
      <c r="L388" s="47">
        <f t="shared" si="375"/>
        <v>2</v>
      </c>
      <c r="M388" s="44">
        <f t="shared" si="376"/>
        <v>64.41</v>
      </c>
      <c r="N388" s="47">
        <f t="shared" si="377"/>
        <v>2</v>
      </c>
      <c r="O388" s="44">
        <f t="shared" si="378"/>
        <v>64.41</v>
      </c>
      <c r="P388" s="47">
        <f t="shared" si="379"/>
        <v>2</v>
      </c>
      <c r="Q388" s="44">
        <f t="shared" si="380"/>
        <v>64.41</v>
      </c>
      <c r="R388" s="47">
        <f t="shared" si="381"/>
        <v>2</v>
      </c>
      <c r="S388" s="44">
        <f t="shared" si="382"/>
        <v>64.41</v>
      </c>
      <c r="T388" s="47">
        <f t="shared" si="383"/>
        <v>2</v>
      </c>
      <c r="U388" s="44">
        <f t="shared" si="384"/>
        <v>64.41</v>
      </c>
      <c r="V388" s="47">
        <f t="shared" si="385"/>
        <v>2</v>
      </c>
      <c r="W388" s="44">
        <f t="shared" si="386"/>
        <v>64.41</v>
      </c>
      <c r="X388" s="47">
        <f t="shared" si="387"/>
        <v>2</v>
      </c>
      <c r="Y388" s="44">
        <f t="shared" si="388"/>
        <v>64.41</v>
      </c>
      <c r="Z388" s="47">
        <f t="shared" si="389"/>
        <v>2</v>
      </c>
      <c r="AA388" s="44">
        <f t="shared" si="390"/>
        <v>64.41</v>
      </c>
      <c r="AB388" s="8">
        <f t="shared" si="367"/>
        <v>22</v>
      </c>
      <c r="AC388" s="8">
        <f t="shared" si="368"/>
        <v>708.5</v>
      </c>
      <c r="AD388" s="8">
        <f t="shared" si="369"/>
        <v>0</v>
      </c>
      <c r="AE388" s="8">
        <f t="shared" si="370"/>
        <v>0</v>
      </c>
    </row>
    <row r="389" spans="1:31" ht="15.75">
      <c r="A389" s="79"/>
      <c r="B389" s="2" t="s">
        <v>77</v>
      </c>
      <c r="C389" s="37"/>
      <c r="D389" s="34"/>
      <c r="E389" s="35"/>
      <c r="F389" s="36"/>
      <c r="G389" s="37"/>
      <c r="H389" s="36"/>
      <c r="I389" s="37"/>
      <c r="J389" s="36"/>
      <c r="K389" s="37"/>
      <c r="L389" s="36"/>
      <c r="M389" s="37"/>
      <c r="N389" s="36"/>
      <c r="O389" s="37"/>
      <c r="P389" s="36"/>
      <c r="Q389" s="37"/>
      <c r="R389" s="36"/>
      <c r="S389" s="37"/>
      <c r="T389" s="36"/>
      <c r="U389" s="37"/>
      <c r="V389" s="36"/>
      <c r="W389" s="37"/>
      <c r="X389" s="36"/>
      <c r="Y389" s="37"/>
      <c r="Z389" s="36"/>
      <c r="AA389" s="38"/>
      <c r="AB389" s="8">
        <f t="shared" si="367"/>
        <v>0</v>
      </c>
      <c r="AC389" s="8">
        <f t="shared" si="368"/>
        <v>0</v>
      </c>
      <c r="AD389" s="8">
        <f t="shared" si="369"/>
        <v>0</v>
      </c>
      <c r="AE389" s="8">
        <f t="shared" si="370"/>
        <v>0</v>
      </c>
    </row>
    <row r="390" spans="1:31" ht="15.75">
      <c r="A390" s="79"/>
      <c r="B390" s="40" t="s">
        <v>43</v>
      </c>
      <c r="C390" s="24">
        <v>38150.17</v>
      </c>
      <c r="D390" s="41">
        <v>79</v>
      </c>
      <c r="E390" s="26">
        <v>3013.9</v>
      </c>
      <c r="F390" s="27">
        <f aca="true" t="shared" si="392" ref="F390:F395">D390-H390-J390-L390-N390-P390-R390-T390-V390-X390-Z390</f>
        <v>9</v>
      </c>
      <c r="G390" s="24">
        <f aca="true" t="shared" si="393" ref="G390:G395">E390-I390-K390-M390-O390-Q390-S390-U390-W390-Y390-AA390</f>
        <v>343.3999999999998</v>
      </c>
      <c r="H390" s="27">
        <f t="shared" si="371"/>
        <v>7</v>
      </c>
      <c r="I390" s="24">
        <f t="shared" si="372"/>
        <v>267.05</v>
      </c>
      <c r="J390" s="27">
        <f t="shared" si="373"/>
        <v>7</v>
      </c>
      <c r="K390" s="24">
        <f t="shared" si="374"/>
        <v>267.05</v>
      </c>
      <c r="L390" s="27">
        <f t="shared" si="375"/>
        <v>7</v>
      </c>
      <c r="M390" s="24">
        <f t="shared" si="376"/>
        <v>267.05</v>
      </c>
      <c r="N390" s="27">
        <f t="shared" si="377"/>
        <v>7</v>
      </c>
      <c r="O390" s="24">
        <f t="shared" si="378"/>
        <v>267.05</v>
      </c>
      <c r="P390" s="27">
        <f t="shared" si="379"/>
        <v>7</v>
      </c>
      <c r="Q390" s="24">
        <f t="shared" si="380"/>
        <v>267.05</v>
      </c>
      <c r="R390" s="27">
        <f t="shared" si="381"/>
        <v>7</v>
      </c>
      <c r="S390" s="24">
        <f t="shared" si="382"/>
        <v>267.05</v>
      </c>
      <c r="T390" s="27">
        <f t="shared" si="383"/>
        <v>7</v>
      </c>
      <c r="U390" s="24">
        <f t="shared" si="384"/>
        <v>267.05</v>
      </c>
      <c r="V390" s="27">
        <f t="shared" si="385"/>
        <v>7</v>
      </c>
      <c r="W390" s="24">
        <f t="shared" si="386"/>
        <v>267.05</v>
      </c>
      <c r="X390" s="27">
        <f t="shared" si="387"/>
        <v>7</v>
      </c>
      <c r="Y390" s="24">
        <f t="shared" si="388"/>
        <v>267.05</v>
      </c>
      <c r="Z390" s="27">
        <f t="shared" si="389"/>
        <v>7</v>
      </c>
      <c r="AA390" s="24">
        <f t="shared" si="390"/>
        <v>267.05</v>
      </c>
      <c r="AB390" s="8">
        <f t="shared" si="367"/>
        <v>79</v>
      </c>
      <c r="AC390" s="8">
        <f t="shared" si="368"/>
        <v>3013.9</v>
      </c>
      <c r="AD390" s="8">
        <f t="shared" si="369"/>
        <v>0</v>
      </c>
      <c r="AE390" s="8">
        <f t="shared" si="370"/>
        <v>0</v>
      </c>
    </row>
    <row r="391" spans="1:31" ht="30">
      <c r="A391" s="79"/>
      <c r="B391" s="5" t="s">
        <v>44</v>
      </c>
      <c r="C391" s="9">
        <v>39230.83</v>
      </c>
      <c r="D391" s="11">
        <v>20</v>
      </c>
      <c r="E391" s="23">
        <v>784.6</v>
      </c>
      <c r="F391" s="27">
        <f t="shared" si="392"/>
        <v>0</v>
      </c>
      <c r="G391" s="24">
        <f t="shared" si="393"/>
        <v>0</v>
      </c>
      <c r="H391" s="27">
        <f t="shared" si="371"/>
        <v>2</v>
      </c>
      <c r="I391" s="24">
        <f t="shared" si="372"/>
        <v>78.46</v>
      </c>
      <c r="J391" s="27">
        <f t="shared" si="373"/>
        <v>2</v>
      </c>
      <c r="K391" s="24">
        <f t="shared" si="374"/>
        <v>78.46</v>
      </c>
      <c r="L391" s="27">
        <f t="shared" si="375"/>
        <v>2</v>
      </c>
      <c r="M391" s="24">
        <f t="shared" si="376"/>
        <v>78.46</v>
      </c>
      <c r="N391" s="27">
        <f t="shared" si="377"/>
        <v>2</v>
      </c>
      <c r="O391" s="24">
        <f t="shared" si="378"/>
        <v>78.46</v>
      </c>
      <c r="P391" s="27">
        <f t="shared" si="379"/>
        <v>2</v>
      </c>
      <c r="Q391" s="24">
        <f t="shared" si="380"/>
        <v>78.46</v>
      </c>
      <c r="R391" s="27">
        <f t="shared" si="381"/>
        <v>2</v>
      </c>
      <c r="S391" s="24">
        <f t="shared" si="382"/>
        <v>78.46</v>
      </c>
      <c r="T391" s="27">
        <f t="shared" si="383"/>
        <v>2</v>
      </c>
      <c r="U391" s="24">
        <f t="shared" si="384"/>
        <v>78.46</v>
      </c>
      <c r="V391" s="27">
        <f t="shared" si="385"/>
        <v>2</v>
      </c>
      <c r="W391" s="24">
        <f t="shared" si="386"/>
        <v>78.46</v>
      </c>
      <c r="X391" s="27">
        <f t="shared" si="387"/>
        <v>2</v>
      </c>
      <c r="Y391" s="24">
        <f t="shared" si="388"/>
        <v>78.46</v>
      </c>
      <c r="Z391" s="27">
        <f t="shared" si="389"/>
        <v>2</v>
      </c>
      <c r="AA391" s="24">
        <f t="shared" si="390"/>
        <v>78.46</v>
      </c>
      <c r="AB391" s="8">
        <f t="shared" si="367"/>
        <v>20</v>
      </c>
      <c r="AC391" s="8">
        <f t="shared" si="368"/>
        <v>784.6</v>
      </c>
      <c r="AD391" s="8">
        <f t="shared" si="369"/>
        <v>0</v>
      </c>
      <c r="AE391" s="8">
        <f t="shared" si="370"/>
        <v>0</v>
      </c>
    </row>
    <row r="392" spans="1:31" ht="15.75">
      <c r="A392" s="79"/>
      <c r="B392" s="5" t="s">
        <v>45</v>
      </c>
      <c r="C392" s="9">
        <v>46910.15</v>
      </c>
      <c r="D392" s="11">
        <v>1</v>
      </c>
      <c r="E392" s="23">
        <v>46.9</v>
      </c>
      <c r="F392" s="27">
        <f t="shared" si="392"/>
        <v>0</v>
      </c>
      <c r="G392" s="24">
        <f t="shared" si="393"/>
        <v>0</v>
      </c>
      <c r="H392" s="27">
        <f t="shared" si="371"/>
        <v>0</v>
      </c>
      <c r="I392" s="24">
        <f t="shared" si="372"/>
        <v>0</v>
      </c>
      <c r="J392" s="27">
        <f t="shared" si="373"/>
        <v>0</v>
      </c>
      <c r="K392" s="24">
        <f t="shared" si="374"/>
        <v>0</v>
      </c>
      <c r="L392" s="27">
        <v>1</v>
      </c>
      <c r="M392" s="24">
        <v>46.9</v>
      </c>
      <c r="N392" s="27">
        <f t="shared" si="377"/>
        <v>0</v>
      </c>
      <c r="O392" s="24">
        <f t="shared" si="378"/>
        <v>0</v>
      </c>
      <c r="P392" s="27">
        <f t="shared" si="379"/>
        <v>0</v>
      </c>
      <c r="Q392" s="24">
        <f t="shared" si="380"/>
        <v>0</v>
      </c>
      <c r="R392" s="27">
        <f t="shared" si="381"/>
        <v>0</v>
      </c>
      <c r="S392" s="24">
        <f t="shared" si="382"/>
        <v>0</v>
      </c>
      <c r="T392" s="27">
        <f t="shared" si="383"/>
        <v>0</v>
      </c>
      <c r="U392" s="24">
        <f t="shared" si="384"/>
        <v>0</v>
      </c>
      <c r="V392" s="27">
        <f t="shared" si="385"/>
        <v>0</v>
      </c>
      <c r="W392" s="24">
        <f t="shared" si="386"/>
        <v>0</v>
      </c>
      <c r="X392" s="27">
        <f t="shared" si="387"/>
        <v>0</v>
      </c>
      <c r="Y392" s="24">
        <f t="shared" si="388"/>
        <v>0</v>
      </c>
      <c r="Z392" s="27">
        <f t="shared" si="389"/>
        <v>0</v>
      </c>
      <c r="AA392" s="24">
        <f t="shared" si="390"/>
        <v>0</v>
      </c>
      <c r="AB392" s="8">
        <f t="shared" si="367"/>
        <v>1</v>
      </c>
      <c r="AC392" s="8">
        <f t="shared" si="368"/>
        <v>46.9</v>
      </c>
      <c r="AD392" s="8">
        <f t="shared" si="369"/>
        <v>0</v>
      </c>
      <c r="AE392" s="8">
        <f t="shared" si="370"/>
        <v>0</v>
      </c>
    </row>
    <row r="393" spans="1:31" ht="15.75">
      <c r="A393" s="79"/>
      <c r="B393" s="5" t="s">
        <v>47</v>
      </c>
      <c r="C393" s="9">
        <v>35194.1</v>
      </c>
      <c r="D393" s="11">
        <v>59</v>
      </c>
      <c r="E393" s="23">
        <v>2076.5</v>
      </c>
      <c r="F393" s="27">
        <f t="shared" si="392"/>
        <v>9</v>
      </c>
      <c r="G393" s="24">
        <f t="shared" si="393"/>
        <v>316.7999999999997</v>
      </c>
      <c r="H393" s="27">
        <f t="shared" si="371"/>
        <v>5</v>
      </c>
      <c r="I393" s="24">
        <f t="shared" si="372"/>
        <v>175.97</v>
      </c>
      <c r="J393" s="27">
        <f t="shared" si="373"/>
        <v>5</v>
      </c>
      <c r="K393" s="24">
        <f t="shared" si="374"/>
        <v>175.97</v>
      </c>
      <c r="L393" s="27">
        <f t="shared" si="375"/>
        <v>5</v>
      </c>
      <c r="M393" s="24">
        <f t="shared" si="376"/>
        <v>175.97</v>
      </c>
      <c r="N393" s="27">
        <f t="shared" si="377"/>
        <v>5</v>
      </c>
      <c r="O393" s="24">
        <f t="shared" si="378"/>
        <v>175.97</v>
      </c>
      <c r="P393" s="27">
        <f t="shared" si="379"/>
        <v>5</v>
      </c>
      <c r="Q393" s="24">
        <f t="shared" si="380"/>
        <v>175.97</v>
      </c>
      <c r="R393" s="27">
        <f t="shared" si="381"/>
        <v>5</v>
      </c>
      <c r="S393" s="24">
        <f t="shared" si="382"/>
        <v>175.97</v>
      </c>
      <c r="T393" s="27">
        <f t="shared" si="383"/>
        <v>5</v>
      </c>
      <c r="U393" s="24">
        <f t="shared" si="384"/>
        <v>175.97</v>
      </c>
      <c r="V393" s="27">
        <f t="shared" si="385"/>
        <v>5</v>
      </c>
      <c r="W393" s="24">
        <f t="shared" si="386"/>
        <v>175.97</v>
      </c>
      <c r="X393" s="27">
        <f t="shared" si="387"/>
        <v>5</v>
      </c>
      <c r="Y393" s="24">
        <f t="shared" si="388"/>
        <v>175.97</v>
      </c>
      <c r="Z393" s="27">
        <f t="shared" si="389"/>
        <v>5</v>
      </c>
      <c r="AA393" s="24">
        <f t="shared" si="390"/>
        <v>175.97</v>
      </c>
      <c r="AB393" s="8">
        <f t="shared" si="367"/>
        <v>59</v>
      </c>
      <c r="AC393" s="8">
        <f t="shared" si="368"/>
        <v>2076.5</v>
      </c>
      <c r="AD393" s="8">
        <f t="shared" si="369"/>
        <v>0</v>
      </c>
      <c r="AE393" s="8">
        <f t="shared" si="370"/>
        <v>0</v>
      </c>
    </row>
    <row r="394" spans="1:31" ht="15.75">
      <c r="A394" s="79"/>
      <c r="B394" s="5" t="s">
        <v>48</v>
      </c>
      <c r="C394" s="9">
        <v>36120.54</v>
      </c>
      <c r="D394" s="11">
        <v>32</v>
      </c>
      <c r="E394" s="23">
        <v>1155.9</v>
      </c>
      <c r="F394" s="27">
        <f t="shared" si="392"/>
        <v>2</v>
      </c>
      <c r="G394" s="24">
        <f t="shared" si="393"/>
        <v>72.30000000000008</v>
      </c>
      <c r="H394" s="27">
        <f t="shared" si="371"/>
        <v>3</v>
      </c>
      <c r="I394" s="24">
        <f t="shared" si="372"/>
        <v>108.36</v>
      </c>
      <c r="J394" s="27">
        <f t="shared" si="373"/>
        <v>3</v>
      </c>
      <c r="K394" s="24">
        <f t="shared" si="374"/>
        <v>108.36</v>
      </c>
      <c r="L394" s="27">
        <f t="shared" si="375"/>
        <v>3</v>
      </c>
      <c r="M394" s="24">
        <f t="shared" si="376"/>
        <v>108.36</v>
      </c>
      <c r="N394" s="27">
        <f t="shared" si="377"/>
        <v>3</v>
      </c>
      <c r="O394" s="24">
        <f t="shared" si="378"/>
        <v>108.36</v>
      </c>
      <c r="P394" s="27">
        <f t="shared" si="379"/>
        <v>3</v>
      </c>
      <c r="Q394" s="24">
        <f t="shared" si="380"/>
        <v>108.36</v>
      </c>
      <c r="R394" s="27">
        <f t="shared" si="381"/>
        <v>3</v>
      </c>
      <c r="S394" s="24">
        <f t="shared" si="382"/>
        <v>108.36</v>
      </c>
      <c r="T394" s="27">
        <f t="shared" si="383"/>
        <v>3</v>
      </c>
      <c r="U394" s="24">
        <f t="shared" si="384"/>
        <v>108.36</v>
      </c>
      <c r="V394" s="27">
        <f t="shared" si="385"/>
        <v>3</v>
      </c>
      <c r="W394" s="24">
        <f t="shared" si="386"/>
        <v>108.36</v>
      </c>
      <c r="X394" s="27">
        <f t="shared" si="387"/>
        <v>3</v>
      </c>
      <c r="Y394" s="24">
        <f t="shared" si="388"/>
        <v>108.36</v>
      </c>
      <c r="Z394" s="27">
        <f t="shared" si="389"/>
        <v>3</v>
      </c>
      <c r="AA394" s="24">
        <f t="shared" si="390"/>
        <v>108.36</v>
      </c>
      <c r="AB394" s="8">
        <f t="shared" si="367"/>
        <v>32</v>
      </c>
      <c r="AC394" s="8">
        <f t="shared" si="368"/>
        <v>1155.9</v>
      </c>
      <c r="AD394" s="8">
        <f t="shared" si="369"/>
        <v>0</v>
      </c>
      <c r="AE394" s="8">
        <f t="shared" si="370"/>
        <v>0</v>
      </c>
    </row>
    <row r="395" spans="1:31" ht="15.75">
      <c r="A395" s="79"/>
      <c r="B395" s="39" t="s">
        <v>49</v>
      </c>
      <c r="C395" s="31">
        <v>47760.2</v>
      </c>
      <c r="D395" s="32">
        <v>51</v>
      </c>
      <c r="E395" s="33">
        <v>2435.8</v>
      </c>
      <c r="F395" s="47">
        <f t="shared" si="392"/>
        <v>11</v>
      </c>
      <c r="G395" s="44">
        <f t="shared" si="393"/>
        <v>525.4000000000005</v>
      </c>
      <c r="H395" s="47">
        <f t="shared" si="371"/>
        <v>4</v>
      </c>
      <c r="I395" s="44">
        <f t="shared" si="372"/>
        <v>191.04</v>
      </c>
      <c r="J395" s="47">
        <f t="shared" si="373"/>
        <v>4</v>
      </c>
      <c r="K395" s="44">
        <f t="shared" si="374"/>
        <v>191.04</v>
      </c>
      <c r="L395" s="47">
        <f t="shared" si="375"/>
        <v>4</v>
      </c>
      <c r="M395" s="44">
        <f t="shared" si="376"/>
        <v>191.04</v>
      </c>
      <c r="N395" s="47">
        <f t="shared" si="377"/>
        <v>4</v>
      </c>
      <c r="O395" s="44">
        <f t="shared" si="378"/>
        <v>191.04</v>
      </c>
      <c r="P395" s="47">
        <f t="shared" si="379"/>
        <v>4</v>
      </c>
      <c r="Q395" s="44">
        <f t="shared" si="380"/>
        <v>191.04</v>
      </c>
      <c r="R395" s="47">
        <f t="shared" si="381"/>
        <v>4</v>
      </c>
      <c r="S395" s="44">
        <f t="shared" si="382"/>
        <v>191.04</v>
      </c>
      <c r="T395" s="47">
        <f t="shared" si="383"/>
        <v>4</v>
      </c>
      <c r="U395" s="44">
        <f t="shared" si="384"/>
        <v>191.04</v>
      </c>
      <c r="V395" s="47">
        <f t="shared" si="385"/>
        <v>4</v>
      </c>
      <c r="W395" s="44">
        <f t="shared" si="386"/>
        <v>191.04</v>
      </c>
      <c r="X395" s="47">
        <f t="shared" si="387"/>
        <v>4</v>
      </c>
      <c r="Y395" s="44">
        <f t="shared" si="388"/>
        <v>191.04</v>
      </c>
      <c r="Z395" s="47">
        <f t="shared" si="389"/>
        <v>4</v>
      </c>
      <c r="AA395" s="44">
        <f t="shared" si="390"/>
        <v>191.04</v>
      </c>
      <c r="AB395" s="8">
        <f t="shared" si="367"/>
        <v>51</v>
      </c>
      <c r="AC395" s="8">
        <f t="shared" si="368"/>
        <v>2435.8</v>
      </c>
      <c r="AD395" s="8">
        <f t="shared" si="369"/>
        <v>0</v>
      </c>
      <c r="AE395" s="8">
        <f t="shared" si="370"/>
        <v>0</v>
      </c>
    </row>
    <row r="396" spans="1:31" ht="22.5" customHeight="1">
      <c r="A396" s="79"/>
      <c r="B396" s="2" t="s">
        <v>78</v>
      </c>
      <c r="C396" s="37"/>
      <c r="D396" s="34"/>
      <c r="E396" s="35"/>
      <c r="F396" s="36"/>
      <c r="G396" s="37"/>
      <c r="H396" s="36"/>
      <c r="I396" s="37"/>
      <c r="J396" s="36"/>
      <c r="K396" s="37"/>
      <c r="L396" s="36"/>
      <c r="M396" s="37"/>
      <c r="N396" s="36"/>
      <c r="O396" s="37"/>
      <c r="P396" s="36"/>
      <c r="Q396" s="37"/>
      <c r="R396" s="36"/>
      <c r="S396" s="37"/>
      <c r="T396" s="36"/>
      <c r="U396" s="37"/>
      <c r="V396" s="36"/>
      <c r="W396" s="37"/>
      <c r="X396" s="36"/>
      <c r="Y396" s="37"/>
      <c r="Z396" s="36"/>
      <c r="AA396" s="38"/>
      <c r="AB396" s="8">
        <f t="shared" si="367"/>
        <v>0</v>
      </c>
      <c r="AC396" s="8">
        <f t="shared" si="368"/>
        <v>0</v>
      </c>
      <c r="AD396" s="8">
        <f t="shared" si="369"/>
        <v>0</v>
      </c>
      <c r="AE396" s="8">
        <f t="shared" si="370"/>
        <v>0</v>
      </c>
    </row>
    <row r="397" spans="1:31" ht="30">
      <c r="A397" s="79"/>
      <c r="B397" s="40" t="s">
        <v>50</v>
      </c>
      <c r="C397" s="24">
        <v>48000.15</v>
      </c>
      <c r="D397" s="25">
        <v>8</v>
      </c>
      <c r="E397" s="26">
        <v>384</v>
      </c>
      <c r="F397" s="27">
        <f>D397-H397-J397-L397-N397-P397-R397-T397-V397-X397-Z397</f>
        <v>0</v>
      </c>
      <c r="G397" s="24">
        <f>E397-I397-K397-M397-O397-Q397-S397-U397-W397-Y397-AA397</f>
        <v>0</v>
      </c>
      <c r="H397" s="27">
        <v>0</v>
      </c>
      <c r="I397" s="24">
        <f t="shared" si="372"/>
        <v>0</v>
      </c>
      <c r="J397" s="27">
        <v>0</v>
      </c>
      <c r="K397" s="24">
        <f t="shared" si="374"/>
        <v>0</v>
      </c>
      <c r="L397" s="27">
        <f t="shared" si="375"/>
        <v>1</v>
      </c>
      <c r="M397" s="24">
        <f t="shared" si="376"/>
        <v>48</v>
      </c>
      <c r="N397" s="27">
        <f t="shared" si="377"/>
        <v>1</v>
      </c>
      <c r="O397" s="24">
        <f t="shared" si="378"/>
        <v>48</v>
      </c>
      <c r="P397" s="27">
        <f t="shared" si="379"/>
        <v>1</v>
      </c>
      <c r="Q397" s="24">
        <f t="shared" si="380"/>
        <v>48</v>
      </c>
      <c r="R397" s="27">
        <f t="shared" si="381"/>
        <v>1</v>
      </c>
      <c r="S397" s="24">
        <f t="shared" si="382"/>
        <v>48</v>
      </c>
      <c r="T397" s="27">
        <f t="shared" si="383"/>
        <v>1</v>
      </c>
      <c r="U397" s="24">
        <f t="shared" si="384"/>
        <v>48</v>
      </c>
      <c r="V397" s="27">
        <f t="shared" si="385"/>
        <v>1</v>
      </c>
      <c r="W397" s="24">
        <f t="shared" si="386"/>
        <v>48</v>
      </c>
      <c r="X397" s="27">
        <f t="shared" si="387"/>
        <v>1</v>
      </c>
      <c r="Y397" s="24">
        <f t="shared" si="388"/>
        <v>48</v>
      </c>
      <c r="Z397" s="27">
        <f t="shared" si="389"/>
        <v>1</v>
      </c>
      <c r="AA397" s="24">
        <f t="shared" si="390"/>
        <v>48</v>
      </c>
      <c r="AB397" s="8">
        <f t="shared" si="367"/>
        <v>8</v>
      </c>
      <c r="AC397" s="8">
        <f t="shared" si="368"/>
        <v>384</v>
      </c>
      <c r="AD397" s="8">
        <f t="shared" si="369"/>
        <v>0</v>
      </c>
      <c r="AE397" s="8">
        <f t="shared" si="370"/>
        <v>0</v>
      </c>
    </row>
    <row r="398" spans="1:31" ht="15.75">
      <c r="A398" s="79"/>
      <c r="B398" s="5" t="s">
        <v>51</v>
      </c>
      <c r="C398" s="9">
        <v>53240.37</v>
      </c>
      <c r="D398" s="11">
        <v>77</v>
      </c>
      <c r="E398" s="23">
        <v>4099.6</v>
      </c>
      <c r="F398" s="27">
        <f>D398-H398-J398-L398-N398-P398-R398-T398-V398-X398-Z398</f>
        <v>17</v>
      </c>
      <c r="G398" s="24">
        <f>E398-I398-K398-M398-O398-Q398-S398-U398-W398-Y398-AA398</f>
        <v>905.1999999999998</v>
      </c>
      <c r="H398" s="27">
        <f t="shared" si="371"/>
        <v>6</v>
      </c>
      <c r="I398" s="24">
        <f t="shared" si="372"/>
        <v>319.44</v>
      </c>
      <c r="J398" s="27">
        <f t="shared" si="373"/>
        <v>6</v>
      </c>
      <c r="K398" s="24">
        <f t="shared" si="374"/>
        <v>319.44</v>
      </c>
      <c r="L398" s="27">
        <f t="shared" si="375"/>
        <v>6</v>
      </c>
      <c r="M398" s="24">
        <f t="shared" si="376"/>
        <v>319.44</v>
      </c>
      <c r="N398" s="27">
        <f t="shared" si="377"/>
        <v>6</v>
      </c>
      <c r="O398" s="24">
        <f t="shared" si="378"/>
        <v>319.44</v>
      </c>
      <c r="P398" s="27">
        <f t="shared" si="379"/>
        <v>6</v>
      </c>
      <c r="Q398" s="24">
        <f t="shared" si="380"/>
        <v>319.44</v>
      </c>
      <c r="R398" s="27">
        <f t="shared" si="381"/>
        <v>6</v>
      </c>
      <c r="S398" s="24">
        <f t="shared" si="382"/>
        <v>319.44</v>
      </c>
      <c r="T398" s="27">
        <f t="shared" si="383"/>
        <v>6</v>
      </c>
      <c r="U398" s="24">
        <f t="shared" si="384"/>
        <v>319.44</v>
      </c>
      <c r="V398" s="27">
        <f t="shared" si="385"/>
        <v>6</v>
      </c>
      <c r="W398" s="24">
        <f t="shared" si="386"/>
        <v>319.44</v>
      </c>
      <c r="X398" s="27">
        <f t="shared" si="387"/>
        <v>6</v>
      </c>
      <c r="Y398" s="24">
        <f t="shared" si="388"/>
        <v>319.44</v>
      </c>
      <c r="Z398" s="27">
        <f t="shared" si="389"/>
        <v>6</v>
      </c>
      <c r="AA398" s="24">
        <f t="shared" si="390"/>
        <v>319.44</v>
      </c>
      <c r="AB398" s="8">
        <f t="shared" si="367"/>
        <v>77</v>
      </c>
      <c r="AC398" s="8">
        <f t="shared" si="368"/>
        <v>4099.6</v>
      </c>
      <c r="AD398" s="8">
        <f t="shared" si="369"/>
        <v>0</v>
      </c>
      <c r="AE398" s="8">
        <f t="shared" si="370"/>
        <v>0</v>
      </c>
    </row>
    <row r="399" spans="1:31" ht="30">
      <c r="A399" s="79"/>
      <c r="B399" s="5" t="s">
        <v>53</v>
      </c>
      <c r="C399" s="9">
        <v>141130.35</v>
      </c>
      <c r="D399" s="11">
        <v>11</v>
      </c>
      <c r="E399" s="23">
        <v>1552.3999999999999</v>
      </c>
      <c r="F399" s="27">
        <f>D399-H399-J399-L399-N399-P399-R399-T399-V399-X399-Z399</f>
        <v>0</v>
      </c>
      <c r="G399" s="24">
        <v>0</v>
      </c>
      <c r="H399" s="27">
        <f t="shared" si="371"/>
        <v>1</v>
      </c>
      <c r="I399" s="24">
        <v>141.12</v>
      </c>
      <c r="J399" s="27">
        <v>2</v>
      </c>
      <c r="K399" s="24">
        <f t="shared" si="374"/>
        <v>282.26</v>
      </c>
      <c r="L399" s="27">
        <f t="shared" si="375"/>
        <v>1</v>
      </c>
      <c r="M399" s="24">
        <v>141.12</v>
      </c>
      <c r="N399" s="27">
        <f t="shared" si="377"/>
        <v>1</v>
      </c>
      <c r="O399" s="24">
        <v>141.12</v>
      </c>
      <c r="P399" s="27">
        <f t="shared" si="379"/>
        <v>1</v>
      </c>
      <c r="Q399" s="24">
        <f t="shared" si="380"/>
        <v>141.13</v>
      </c>
      <c r="R399" s="27">
        <f t="shared" si="381"/>
        <v>1</v>
      </c>
      <c r="S399" s="24">
        <f t="shared" si="382"/>
        <v>141.13</v>
      </c>
      <c r="T399" s="27">
        <f t="shared" si="383"/>
        <v>1</v>
      </c>
      <c r="U399" s="24">
        <f t="shared" si="384"/>
        <v>141.13</v>
      </c>
      <c r="V399" s="27">
        <f t="shared" si="385"/>
        <v>1</v>
      </c>
      <c r="W399" s="24">
        <f t="shared" si="386"/>
        <v>141.13</v>
      </c>
      <c r="X399" s="27">
        <f t="shared" si="387"/>
        <v>1</v>
      </c>
      <c r="Y399" s="24">
        <f t="shared" si="388"/>
        <v>141.13</v>
      </c>
      <c r="Z399" s="27">
        <f t="shared" si="389"/>
        <v>1</v>
      </c>
      <c r="AA399" s="24">
        <f t="shared" si="390"/>
        <v>141.13</v>
      </c>
      <c r="AB399" s="8">
        <f t="shared" si="367"/>
        <v>11</v>
      </c>
      <c r="AC399" s="8">
        <f t="shared" si="368"/>
        <v>1552.4</v>
      </c>
      <c r="AD399" s="8">
        <f t="shared" si="369"/>
        <v>0</v>
      </c>
      <c r="AE399" s="8">
        <f t="shared" si="370"/>
        <v>0</v>
      </c>
    </row>
    <row r="400" spans="1:31" ht="45">
      <c r="A400" s="79"/>
      <c r="B400" s="5" t="s">
        <v>54</v>
      </c>
      <c r="C400" s="9">
        <v>134020.4</v>
      </c>
      <c r="D400" s="11">
        <v>14</v>
      </c>
      <c r="E400" s="23">
        <v>1876.3</v>
      </c>
      <c r="F400" s="27">
        <f>D400-H400-J400-L400-N400-P400-R400-T400-V400-X400-Z400</f>
        <v>4</v>
      </c>
      <c r="G400" s="24">
        <f>E400-I400-K400-M400-O400-Q400-S400-U400-W400-Y400-AA400</f>
        <v>536.1000000000001</v>
      </c>
      <c r="H400" s="27">
        <f t="shared" si="371"/>
        <v>1</v>
      </c>
      <c r="I400" s="24">
        <f t="shared" si="372"/>
        <v>134.02</v>
      </c>
      <c r="J400" s="27">
        <f t="shared" si="373"/>
        <v>1</v>
      </c>
      <c r="K400" s="24">
        <f t="shared" si="374"/>
        <v>134.02</v>
      </c>
      <c r="L400" s="27">
        <f t="shared" si="375"/>
        <v>1</v>
      </c>
      <c r="M400" s="24">
        <f t="shared" si="376"/>
        <v>134.02</v>
      </c>
      <c r="N400" s="27">
        <f t="shared" si="377"/>
        <v>1</v>
      </c>
      <c r="O400" s="24">
        <f t="shared" si="378"/>
        <v>134.02</v>
      </c>
      <c r="P400" s="27">
        <f t="shared" si="379"/>
        <v>1</v>
      </c>
      <c r="Q400" s="24">
        <f t="shared" si="380"/>
        <v>134.02</v>
      </c>
      <c r="R400" s="27">
        <f t="shared" si="381"/>
        <v>1</v>
      </c>
      <c r="S400" s="24">
        <f t="shared" si="382"/>
        <v>134.02</v>
      </c>
      <c r="T400" s="27">
        <f t="shared" si="383"/>
        <v>1</v>
      </c>
      <c r="U400" s="24">
        <f t="shared" si="384"/>
        <v>134.02</v>
      </c>
      <c r="V400" s="27">
        <f t="shared" si="385"/>
        <v>1</v>
      </c>
      <c r="W400" s="24">
        <f t="shared" si="386"/>
        <v>134.02</v>
      </c>
      <c r="X400" s="27">
        <f t="shared" si="387"/>
        <v>1</v>
      </c>
      <c r="Y400" s="24">
        <f t="shared" si="388"/>
        <v>134.02</v>
      </c>
      <c r="Z400" s="27">
        <f t="shared" si="389"/>
        <v>1</v>
      </c>
      <c r="AA400" s="24">
        <f t="shared" si="390"/>
        <v>134.02</v>
      </c>
      <c r="AB400" s="8">
        <f t="shared" si="367"/>
        <v>14</v>
      </c>
      <c r="AC400" s="8">
        <f t="shared" si="368"/>
        <v>1876.3</v>
      </c>
      <c r="AD400" s="8">
        <f t="shared" si="369"/>
        <v>0</v>
      </c>
      <c r="AE400" s="8">
        <f t="shared" si="370"/>
        <v>0</v>
      </c>
    </row>
    <row r="401" spans="1:31" ht="15.75">
      <c r="A401" s="79"/>
      <c r="B401" s="39" t="s">
        <v>55</v>
      </c>
      <c r="C401" s="31">
        <v>42178.5</v>
      </c>
      <c r="D401" s="32">
        <v>20</v>
      </c>
      <c r="E401" s="33">
        <v>843.6</v>
      </c>
      <c r="F401" s="47">
        <f>D401-H401-J401-L401-N401-P401-R401-T401-V401-X401-Z401</f>
        <v>0</v>
      </c>
      <c r="G401" s="44">
        <f>E401-I401-K401-M401-O401-Q401-S401-U401-W401-Y401-AA401</f>
        <v>0</v>
      </c>
      <c r="H401" s="47">
        <f t="shared" si="371"/>
        <v>2</v>
      </c>
      <c r="I401" s="44">
        <f t="shared" si="372"/>
        <v>84.36</v>
      </c>
      <c r="J401" s="47">
        <f t="shared" si="373"/>
        <v>2</v>
      </c>
      <c r="K401" s="44">
        <f t="shared" si="374"/>
        <v>84.36</v>
      </c>
      <c r="L401" s="47">
        <f t="shared" si="375"/>
        <v>2</v>
      </c>
      <c r="M401" s="44">
        <f t="shared" si="376"/>
        <v>84.36</v>
      </c>
      <c r="N401" s="47">
        <f t="shared" si="377"/>
        <v>2</v>
      </c>
      <c r="O401" s="44">
        <f t="shared" si="378"/>
        <v>84.36</v>
      </c>
      <c r="P401" s="47">
        <f t="shared" si="379"/>
        <v>2</v>
      </c>
      <c r="Q401" s="44">
        <f t="shared" si="380"/>
        <v>84.36</v>
      </c>
      <c r="R401" s="47">
        <f t="shared" si="381"/>
        <v>2</v>
      </c>
      <c r="S401" s="44">
        <f t="shared" si="382"/>
        <v>84.36</v>
      </c>
      <c r="T401" s="47">
        <f t="shared" si="383"/>
        <v>2</v>
      </c>
      <c r="U401" s="44">
        <f t="shared" si="384"/>
        <v>84.36</v>
      </c>
      <c r="V401" s="47">
        <f t="shared" si="385"/>
        <v>2</v>
      </c>
      <c r="W401" s="44">
        <f t="shared" si="386"/>
        <v>84.36</v>
      </c>
      <c r="X401" s="47">
        <f t="shared" si="387"/>
        <v>2</v>
      </c>
      <c r="Y401" s="44">
        <f t="shared" si="388"/>
        <v>84.36</v>
      </c>
      <c r="Z401" s="47">
        <f t="shared" si="389"/>
        <v>2</v>
      </c>
      <c r="AA401" s="44">
        <f t="shared" si="390"/>
        <v>84.36</v>
      </c>
      <c r="AB401" s="8">
        <f t="shared" si="367"/>
        <v>20</v>
      </c>
      <c r="AC401" s="8">
        <f t="shared" si="368"/>
        <v>843.6</v>
      </c>
      <c r="AD401" s="8">
        <f t="shared" si="369"/>
        <v>0</v>
      </c>
      <c r="AE401" s="8">
        <f t="shared" si="370"/>
        <v>0</v>
      </c>
    </row>
    <row r="402" spans="1:31" ht="15.75">
      <c r="A402" s="79"/>
      <c r="B402" s="2" t="s">
        <v>79</v>
      </c>
      <c r="C402" s="37"/>
      <c r="D402" s="34"/>
      <c r="E402" s="35"/>
      <c r="F402" s="36"/>
      <c r="G402" s="37"/>
      <c r="H402" s="36"/>
      <c r="I402" s="37"/>
      <c r="J402" s="36"/>
      <c r="K402" s="37"/>
      <c r="L402" s="36"/>
      <c r="M402" s="37"/>
      <c r="N402" s="36"/>
      <c r="O402" s="37"/>
      <c r="P402" s="36"/>
      <c r="Q402" s="37"/>
      <c r="R402" s="36"/>
      <c r="S402" s="37"/>
      <c r="T402" s="36"/>
      <c r="U402" s="37"/>
      <c r="V402" s="36"/>
      <c r="W402" s="37"/>
      <c r="X402" s="36"/>
      <c r="Y402" s="37"/>
      <c r="Z402" s="36"/>
      <c r="AA402" s="38"/>
      <c r="AB402" s="8">
        <f t="shared" si="367"/>
        <v>0</v>
      </c>
      <c r="AC402" s="8">
        <f t="shared" si="368"/>
        <v>0</v>
      </c>
      <c r="AD402" s="8">
        <f t="shared" si="369"/>
        <v>0</v>
      </c>
      <c r="AE402" s="8">
        <f t="shared" si="370"/>
        <v>0</v>
      </c>
    </row>
    <row r="403" spans="1:31" ht="15.75">
      <c r="A403" s="79"/>
      <c r="B403" s="39" t="s">
        <v>57</v>
      </c>
      <c r="C403" s="31">
        <v>20120.2</v>
      </c>
      <c r="D403" s="32">
        <v>40</v>
      </c>
      <c r="E403" s="33">
        <v>804.8</v>
      </c>
      <c r="F403" s="47">
        <f>D403-H403-J403-L403-N403-P403-R403-T403-V403-X403-Z403</f>
        <v>10</v>
      </c>
      <c r="G403" s="44">
        <f>E403-I403-K403-M403-O403-Q403-S403-U403-W403-Y403-AA403</f>
        <v>201.19999999999982</v>
      </c>
      <c r="H403" s="47">
        <f t="shared" si="371"/>
        <v>3</v>
      </c>
      <c r="I403" s="44">
        <f t="shared" si="372"/>
        <v>60.36</v>
      </c>
      <c r="J403" s="47">
        <f t="shared" si="373"/>
        <v>3</v>
      </c>
      <c r="K403" s="44">
        <f t="shared" si="374"/>
        <v>60.36</v>
      </c>
      <c r="L403" s="47">
        <f t="shared" si="375"/>
        <v>3</v>
      </c>
      <c r="M403" s="44">
        <f t="shared" si="376"/>
        <v>60.36</v>
      </c>
      <c r="N403" s="47">
        <f t="shared" si="377"/>
        <v>3</v>
      </c>
      <c r="O403" s="44">
        <f t="shared" si="378"/>
        <v>60.36</v>
      </c>
      <c r="P403" s="47">
        <f t="shared" si="379"/>
        <v>3</v>
      </c>
      <c r="Q403" s="44">
        <f t="shared" si="380"/>
        <v>60.36</v>
      </c>
      <c r="R403" s="47">
        <f t="shared" si="381"/>
        <v>3</v>
      </c>
      <c r="S403" s="44">
        <f t="shared" si="382"/>
        <v>60.36</v>
      </c>
      <c r="T403" s="47">
        <f t="shared" si="383"/>
        <v>3</v>
      </c>
      <c r="U403" s="44">
        <f t="shared" si="384"/>
        <v>60.36</v>
      </c>
      <c r="V403" s="47">
        <f t="shared" si="385"/>
        <v>3</v>
      </c>
      <c r="W403" s="44">
        <f t="shared" si="386"/>
        <v>60.36</v>
      </c>
      <c r="X403" s="47">
        <f t="shared" si="387"/>
        <v>3</v>
      </c>
      <c r="Y403" s="44">
        <f t="shared" si="388"/>
        <v>60.36</v>
      </c>
      <c r="Z403" s="47">
        <f t="shared" si="389"/>
        <v>3</v>
      </c>
      <c r="AA403" s="44">
        <f t="shared" si="390"/>
        <v>60.36</v>
      </c>
      <c r="AB403" s="8">
        <f t="shared" si="367"/>
        <v>40</v>
      </c>
      <c r="AC403" s="8">
        <f t="shared" si="368"/>
        <v>804.8</v>
      </c>
      <c r="AD403" s="8">
        <f t="shared" si="369"/>
        <v>0</v>
      </c>
      <c r="AE403" s="8">
        <f t="shared" si="370"/>
        <v>0</v>
      </c>
    </row>
    <row r="404" spans="1:31" ht="27.75" customHeight="1">
      <c r="A404" s="79"/>
      <c r="B404" s="2" t="s">
        <v>80</v>
      </c>
      <c r="C404" s="37"/>
      <c r="D404" s="34"/>
      <c r="E404" s="35"/>
      <c r="F404" s="36"/>
      <c r="G404" s="37"/>
      <c r="H404" s="36"/>
      <c r="I404" s="37"/>
      <c r="J404" s="36"/>
      <c r="K404" s="37"/>
      <c r="L404" s="36"/>
      <c r="M404" s="37"/>
      <c r="N404" s="36"/>
      <c r="O404" s="37"/>
      <c r="P404" s="36"/>
      <c r="Q404" s="37"/>
      <c r="R404" s="36"/>
      <c r="S404" s="37"/>
      <c r="T404" s="36"/>
      <c r="U404" s="37"/>
      <c r="V404" s="36"/>
      <c r="W404" s="37"/>
      <c r="X404" s="36"/>
      <c r="Y404" s="37"/>
      <c r="Z404" s="36"/>
      <c r="AA404" s="38"/>
      <c r="AB404" s="8">
        <f t="shared" si="367"/>
        <v>0</v>
      </c>
      <c r="AC404" s="8">
        <f t="shared" si="368"/>
        <v>0</v>
      </c>
      <c r="AD404" s="8">
        <f t="shared" si="369"/>
        <v>0</v>
      </c>
      <c r="AE404" s="8">
        <f t="shared" si="370"/>
        <v>0</v>
      </c>
    </row>
    <row r="405" spans="1:31" ht="60">
      <c r="A405" s="79"/>
      <c r="B405" s="42" t="s">
        <v>58</v>
      </c>
      <c r="C405" s="24">
        <v>39606.17</v>
      </c>
      <c r="D405" s="58">
        <v>18</v>
      </c>
      <c r="E405" s="26">
        <v>712.9</v>
      </c>
      <c r="F405" s="27">
        <f>D405-H405-J405-L405-N405-P405-R405-T405-V405-X405-Z405</f>
        <v>-2</v>
      </c>
      <c r="G405" s="24">
        <f>E405-I405-K405-M405-O405-Q405-S405-U405-W405-Y405-AA405</f>
        <v>-79.19999999999997</v>
      </c>
      <c r="H405" s="27">
        <f t="shared" si="371"/>
        <v>2</v>
      </c>
      <c r="I405" s="24">
        <f t="shared" si="372"/>
        <v>79.21</v>
      </c>
      <c r="J405" s="27">
        <f t="shared" si="373"/>
        <v>2</v>
      </c>
      <c r="K405" s="24">
        <f t="shared" si="374"/>
        <v>79.21</v>
      </c>
      <c r="L405" s="27">
        <f t="shared" si="375"/>
        <v>2</v>
      </c>
      <c r="M405" s="24">
        <f t="shared" si="376"/>
        <v>79.21</v>
      </c>
      <c r="N405" s="27">
        <f t="shared" si="377"/>
        <v>2</v>
      </c>
      <c r="O405" s="24">
        <f t="shared" si="378"/>
        <v>79.21</v>
      </c>
      <c r="P405" s="27">
        <f t="shared" si="379"/>
        <v>2</v>
      </c>
      <c r="Q405" s="24">
        <f t="shared" si="380"/>
        <v>79.21</v>
      </c>
      <c r="R405" s="27">
        <f t="shared" si="381"/>
        <v>2</v>
      </c>
      <c r="S405" s="24">
        <f t="shared" si="382"/>
        <v>79.21</v>
      </c>
      <c r="T405" s="27">
        <f t="shared" si="383"/>
        <v>2</v>
      </c>
      <c r="U405" s="24">
        <f t="shared" si="384"/>
        <v>79.21</v>
      </c>
      <c r="V405" s="27">
        <f t="shared" si="385"/>
        <v>2</v>
      </c>
      <c r="W405" s="24">
        <f t="shared" si="386"/>
        <v>79.21</v>
      </c>
      <c r="X405" s="27">
        <f t="shared" si="387"/>
        <v>2</v>
      </c>
      <c r="Y405" s="24">
        <f t="shared" si="388"/>
        <v>79.21</v>
      </c>
      <c r="Z405" s="27">
        <f t="shared" si="389"/>
        <v>2</v>
      </c>
      <c r="AA405" s="24">
        <f t="shared" si="390"/>
        <v>79.21</v>
      </c>
      <c r="AB405" s="8">
        <f t="shared" si="367"/>
        <v>18</v>
      </c>
      <c r="AC405" s="8">
        <f t="shared" si="368"/>
        <v>712.9</v>
      </c>
      <c r="AD405" s="8">
        <f t="shared" si="369"/>
        <v>0</v>
      </c>
      <c r="AE405" s="8">
        <f t="shared" si="370"/>
        <v>0</v>
      </c>
    </row>
    <row r="406" spans="1:31" ht="32.25" customHeight="1">
      <c r="A406" s="79"/>
      <c r="B406" s="39" t="s">
        <v>59</v>
      </c>
      <c r="C406" s="31">
        <v>38029.4</v>
      </c>
      <c r="D406" s="55">
        <v>6</v>
      </c>
      <c r="E406" s="33">
        <v>228.10000000000002</v>
      </c>
      <c r="F406" s="47">
        <f>D406-H406-J406-L406-N406-P406-R406-T406-V406-X406-Z406</f>
        <v>0</v>
      </c>
      <c r="G406" s="44">
        <f>E406-I406-K406-M406-O406-Q406-S406-U406-W406-Y406-AA406</f>
        <v>0</v>
      </c>
      <c r="H406" s="47">
        <v>0</v>
      </c>
      <c r="I406" s="44">
        <f t="shared" si="372"/>
        <v>0</v>
      </c>
      <c r="J406" s="47">
        <f t="shared" si="373"/>
        <v>1</v>
      </c>
      <c r="K406" s="44">
        <v>38</v>
      </c>
      <c r="L406" s="47">
        <v>0</v>
      </c>
      <c r="M406" s="44">
        <f t="shared" si="376"/>
        <v>0</v>
      </c>
      <c r="N406" s="47">
        <f t="shared" si="377"/>
        <v>1</v>
      </c>
      <c r="O406" s="44">
        <v>38.02</v>
      </c>
      <c r="P406" s="47">
        <v>0</v>
      </c>
      <c r="Q406" s="44">
        <f t="shared" si="380"/>
        <v>0</v>
      </c>
      <c r="R406" s="47">
        <f t="shared" si="381"/>
        <v>1</v>
      </c>
      <c r="S406" s="44">
        <v>38.02</v>
      </c>
      <c r="T406" s="47">
        <v>0</v>
      </c>
      <c r="U406" s="44">
        <f t="shared" si="384"/>
        <v>0</v>
      </c>
      <c r="V406" s="47">
        <f t="shared" si="385"/>
        <v>1</v>
      </c>
      <c r="W406" s="44">
        <v>38.02</v>
      </c>
      <c r="X406" s="47">
        <f t="shared" si="387"/>
        <v>1</v>
      </c>
      <c r="Y406" s="44">
        <v>38.02</v>
      </c>
      <c r="Z406" s="47">
        <f t="shared" si="389"/>
        <v>1</v>
      </c>
      <c r="AA406" s="44">
        <v>38.02</v>
      </c>
      <c r="AB406" s="8">
        <f t="shared" si="367"/>
        <v>6</v>
      </c>
      <c r="AC406" s="8">
        <f t="shared" si="368"/>
        <v>228.10000000000005</v>
      </c>
      <c r="AD406" s="8">
        <f t="shared" si="369"/>
        <v>0</v>
      </c>
      <c r="AE406" s="8">
        <f t="shared" si="370"/>
        <v>0</v>
      </c>
    </row>
    <row r="407" spans="1:31" ht="28.5">
      <c r="A407" s="79"/>
      <c r="B407" s="3" t="s">
        <v>81</v>
      </c>
      <c r="C407" s="37"/>
      <c r="D407" s="34"/>
      <c r="E407" s="35"/>
      <c r="F407" s="36"/>
      <c r="G407" s="37"/>
      <c r="H407" s="36"/>
      <c r="I407" s="37"/>
      <c r="J407" s="36"/>
      <c r="K407" s="37"/>
      <c r="L407" s="36"/>
      <c r="M407" s="37"/>
      <c r="N407" s="36"/>
      <c r="O407" s="37"/>
      <c r="P407" s="36"/>
      <c r="Q407" s="37"/>
      <c r="R407" s="36"/>
      <c r="S407" s="37"/>
      <c r="T407" s="36"/>
      <c r="U407" s="37"/>
      <c r="V407" s="36"/>
      <c r="W407" s="37"/>
      <c r="X407" s="36"/>
      <c r="Y407" s="37"/>
      <c r="Z407" s="36"/>
      <c r="AA407" s="38"/>
      <c r="AB407" s="8">
        <f t="shared" si="367"/>
        <v>0</v>
      </c>
      <c r="AC407" s="8">
        <f t="shared" si="368"/>
        <v>0</v>
      </c>
      <c r="AD407" s="8">
        <f t="shared" si="369"/>
        <v>0</v>
      </c>
      <c r="AE407" s="8">
        <f t="shared" si="370"/>
        <v>0</v>
      </c>
    </row>
    <row r="408" spans="1:31" ht="15.75">
      <c r="A408" s="79"/>
      <c r="B408" s="43" t="s">
        <v>60</v>
      </c>
      <c r="C408" s="44">
        <v>25402.6</v>
      </c>
      <c r="D408" s="45">
        <v>25</v>
      </c>
      <c r="E408" s="46">
        <v>635.1</v>
      </c>
      <c r="F408" s="47">
        <f>D408-H408-J408-L408-N408-P408-R408-T408-V408-X408-Z408</f>
        <v>5</v>
      </c>
      <c r="G408" s="44">
        <f>E408-I408-K408-M408-O408-Q408-S408-U408-W408-Y408-AA408</f>
        <v>127</v>
      </c>
      <c r="H408" s="47">
        <f t="shared" si="371"/>
        <v>2</v>
      </c>
      <c r="I408" s="44">
        <f t="shared" si="372"/>
        <v>50.81</v>
      </c>
      <c r="J408" s="47">
        <f t="shared" si="373"/>
        <v>2</v>
      </c>
      <c r="K408" s="44">
        <f t="shared" si="374"/>
        <v>50.81</v>
      </c>
      <c r="L408" s="47">
        <f t="shared" si="375"/>
        <v>2</v>
      </c>
      <c r="M408" s="44">
        <f t="shared" si="376"/>
        <v>50.81</v>
      </c>
      <c r="N408" s="47">
        <f t="shared" si="377"/>
        <v>2</v>
      </c>
      <c r="O408" s="44">
        <f t="shared" si="378"/>
        <v>50.81</v>
      </c>
      <c r="P408" s="47">
        <f t="shared" si="379"/>
        <v>2</v>
      </c>
      <c r="Q408" s="44">
        <f t="shared" si="380"/>
        <v>50.81</v>
      </c>
      <c r="R408" s="47">
        <f t="shared" si="381"/>
        <v>2</v>
      </c>
      <c r="S408" s="44">
        <f t="shared" si="382"/>
        <v>50.81</v>
      </c>
      <c r="T408" s="47">
        <f t="shared" si="383"/>
        <v>2</v>
      </c>
      <c r="U408" s="44">
        <f t="shared" si="384"/>
        <v>50.81</v>
      </c>
      <c r="V408" s="47">
        <f t="shared" si="385"/>
        <v>2</v>
      </c>
      <c r="W408" s="44">
        <f t="shared" si="386"/>
        <v>50.81</v>
      </c>
      <c r="X408" s="47">
        <f t="shared" si="387"/>
        <v>2</v>
      </c>
      <c r="Y408" s="44">
        <f t="shared" si="388"/>
        <v>50.81</v>
      </c>
      <c r="Z408" s="47">
        <f t="shared" si="389"/>
        <v>2</v>
      </c>
      <c r="AA408" s="44">
        <f t="shared" si="390"/>
        <v>50.81</v>
      </c>
      <c r="AB408" s="8">
        <f t="shared" si="367"/>
        <v>25</v>
      </c>
      <c r="AC408" s="8">
        <f t="shared" si="368"/>
        <v>635.0999999999999</v>
      </c>
      <c r="AD408" s="8">
        <f t="shared" si="369"/>
        <v>0</v>
      </c>
      <c r="AE408" s="8">
        <f t="shared" si="370"/>
        <v>0</v>
      </c>
    </row>
    <row r="409" spans="1:31" ht="57.75">
      <c r="A409" s="79"/>
      <c r="B409" s="4" t="s">
        <v>82</v>
      </c>
      <c r="C409" s="37"/>
      <c r="D409" s="34"/>
      <c r="E409" s="35"/>
      <c r="F409" s="36"/>
      <c r="G409" s="37"/>
      <c r="H409" s="36"/>
      <c r="I409" s="37"/>
      <c r="J409" s="36"/>
      <c r="K409" s="37"/>
      <c r="L409" s="36"/>
      <c r="M409" s="37"/>
      <c r="N409" s="36"/>
      <c r="O409" s="37"/>
      <c r="P409" s="36"/>
      <c r="Q409" s="37"/>
      <c r="R409" s="36"/>
      <c r="S409" s="37"/>
      <c r="T409" s="36"/>
      <c r="U409" s="37"/>
      <c r="V409" s="36"/>
      <c r="W409" s="37"/>
      <c r="X409" s="36"/>
      <c r="Y409" s="37"/>
      <c r="Z409" s="36"/>
      <c r="AA409" s="38"/>
      <c r="AB409" s="8">
        <f t="shared" si="367"/>
        <v>0</v>
      </c>
      <c r="AC409" s="8">
        <f t="shared" si="368"/>
        <v>0</v>
      </c>
      <c r="AD409" s="8">
        <f t="shared" si="369"/>
        <v>0</v>
      </c>
      <c r="AE409" s="8">
        <f t="shared" si="370"/>
        <v>0</v>
      </c>
    </row>
    <row r="410" spans="1:31" ht="30">
      <c r="A410" s="79"/>
      <c r="B410" s="40" t="s">
        <v>61</v>
      </c>
      <c r="C410" s="24">
        <v>218674</v>
      </c>
      <c r="D410" s="25">
        <v>1</v>
      </c>
      <c r="E410" s="26">
        <v>218.7</v>
      </c>
      <c r="F410" s="27">
        <f aca="true" t="shared" si="394" ref="F410:G413">D410-H410-J410-L410-N410-P410-R410-T410-V410-X410-Z410</f>
        <v>0</v>
      </c>
      <c r="G410" s="24">
        <f t="shared" si="394"/>
        <v>0</v>
      </c>
      <c r="H410" s="27">
        <f t="shared" si="371"/>
        <v>0</v>
      </c>
      <c r="I410" s="24">
        <f t="shared" si="372"/>
        <v>0</v>
      </c>
      <c r="J410" s="27">
        <f t="shared" si="373"/>
        <v>0</v>
      </c>
      <c r="K410" s="24">
        <f t="shared" si="374"/>
        <v>0</v>
      </c>
      <c r="L410" s="27">
        <v>1</v>
      </c>
      <c r="M410" s="24">
        <v>218.7</v>
      </c>
      <c r="N410" s="27">
        <f t="shared" si="377"/>
        <v>0</v>
      </c>
      <c r="O410" s="24">
        <f t="shared" si="378"/>
        <v>0</v>
      </c>
      <c r="P410" s="27">
        <f t="shared" si="379"/>
        <v>0</v>
      </c>
      <c r="Q410" s="24">
        <f t="shared" si="380"/>
        <v>0</v>
      </c>
      <c r="R410" s="27">
        <f t="shared" si="381"/>
        <v>0</v>
      </c>
      <c r="S410" s="24">
        <f t="shared" si="382"/>
        <v>0</v>
      </c>
      <c r="T410" s="27">
        <f t="shared" si="383"/>
        <v>0</v>
      </c>
      <c r="U410" s="24">
        <f t="shared" si="384"/>
        <v>0</v>
      </c>
      <c r="V410" s="27">
        <f t="shared" si="385"/>
        <v>0</v>
      </c>
      <c r="W410" s="24">
        <f t="shared" si="386"/>
        <v>0</v>
      </c>
      <c r="X410" s="27">
        <f t="shared" si="387"/>
        <v>0</v>
      </c>
      <c r="Y410" s="24">
        <f t="shared" si="388"/>
        <v>0</v>
      </c>
      <c r="Z410" s="27">
        <f t="shared" si="389"/>
        <v>0</v>
      </c>
      <c r="AA410" s="24">
        <f t="shared" si="390"/>
        <v>0</v>
      </c>
      <c r="AB410" s="8">
        <f t="shared" si="367"/>
        <v>1</v>
      </c>
      <c r="AC410" s="8">
        <f t="shared" si="368"/>
        <v>218.7</v>
      </c>
      <c r="AD410" s="8">
        <f t="shared" si="369"/>
        <v>0</v>
      </c>
      <c r="AE410" s="8">
        <f t="shared" si="370"/>
        <v>0</v>
      </c>
    </row>
    <row r="411" spans="1:31" ht="90">
      <c r="A411" s="79"/>
      <c r="B411" s="7" t="s">
        <v>62</v>
      </c>
      <c r="C411" s="9">
        <v>218727.84</v>
      </c>
      <c r="D411" s="11">
        <v>5</v>
      </c>
      <c r="E411" s="23">
        <v>1093.7</v>
      </c>
      <c r="F411" s="27">
        <f t="shared" si="394"/>
        <v>0</v>
      </c>
      <c r="G411" s="24">
        <f t="shared" si="394"/>
        <v>5.684341886080802E-14</v>
      </c>
      <c r="H411" s="27">
        <f t="shared" si="371"/>
        <v>0</v>
      </c>
      <c r="I411" s="24">
        <f t="shared" si="372"/>
        <v>0</v>
      </c>
      <c r="J411" s="27">
        <v>1</v>
      </c>
      <c r="K411" s="24">
        <v>218.78</v>
      </c>
      <c r="L411" s="27">
        <v>1</v>
      </c>
      <c r="M411" s="24">
        <f t="shared" si="376"/>
        <v>218.73</v>
      </c>
      <c r="N411" s="27">
        <f t="shared" si="377"/>
        <v>0</v>
      </c>
      <c r="O411" s="24">
        <f t="shared" si="378"/>
        <v>0</v>
      </c>
      <c r="P411" s="27">
        <f t="shared" si="379"/>
        <v>0</v>
      </c>
      <c r="Q411" s="24">
        <f t="shared" si="380"/>
        <v>0</v>
      </c>
      <c r="R411" s="27">
        <v>1</v>
      </c>
      <c r="S411" s="24">
        <f t="shared" si="382"/>
        <v>218.73</v>
      </c>
      <c r="T411" s="27">
        <f t="shared" si="383"/>
        <v>0</v>
      </c>
      <c r="U411" s="24">
        <f t="shared" si="384"/>
        <v>0</v>
      </c>
      <c r="V411" s="27">
        <v>1</v>
      </c>
      <c r="W411" s="24">
        <f t="shared" si="386"/>
        <v>218.73</v>
      </c>
      <c r="X411" s="27">
        <v>1</v>
      </c>
      <c r="Y411" s="24">
        <f t="shared" si="388"/>
        <v>218.73</v>
      </c>
      <c r="Z411" s="27">
        <f t="shared" si="389"/>
        <v>0</v>
      </c>
      <c r="AA411" s="24">
        <f t="shared" si="390"/>
        <v>0</v>
      </c>
      <c r="AB411" s="8">
        <f t="shared" si="367"/>
        <v>5</v>
      </c>
      <c r="AC411" s="8">
        <f t="shared" si="368"/>
        <v>1093.7</v>
      </c>
      <c r="AD411" s="8">
        <f t="shared" si="369"/>
        <v>0</v>
      </c>
      <c r="AE411" s="8">
        <f t="shared" si="370"/>
        <v>0</v>
      </c>
    </row>
    <row r="412" spans="1:31" ht="30">
      <c r="A412" s="79"/>
      <c r="B412" s="10" t="s">
        <v>63</v>
      </c>
      <c r="C412" s="9">
        <v>50500</v>
      </c>
      <c r="D412" s="11">
        <v>20</v>
      </c>
      <c r="E412" s="23">
        <v>1010</v>
      </c>
      <c r="F412" s="27">
        <f t="shared" si="394"/>
        <v>0</v>
      </c>
      <c r="G412" s="24">
        <f t="shared" si="394"/>
        <v>0</v>
      </c>
      <c r="H412" s="27">
        <f t="shared" si="371"/>
        <v>2</v>
      </c>
      <c r="I412" s="24">
        <f t="shared" si="372"/>
        <v>101</v>
      </c>
      <c r="J412" s="27">
        <f t="shared" si="373"/>
        <v>2</v>
      </c>
      <c r="K412" s="24">
        <f t="shared" si="374"/>
        <v>101</v>
      </c>
      <c r="L412" s="27">
        <f t="shared" si="375"/>
        <v>2</v>
      </c>
      <c r="M412" s="24">
        <f t="shared" si="376"/>
        <v>101</v>
      </c>
      <c r="N412" s="27">
        <f t="shared" si="377"/>
        <v>2</v>
      </c>
      <c r="O412" s="24">
        <f t="shared" si="378"/>
        <v>101</v>
      </c>
      <c r="P412" s="27">
        <f t="shared" si="379"/>
        <v>2</v>
      </c>
      <c r="Q412" s="24">
        <f t="shared" si="380"/>
        <v>101</v>
      </c>
      <c r="R412" s="27">
        <f t="shared" si="381"/>
        <v>2</v>
      </c>
      <c r="S412" s="24">
        <f t="shared" si="382"/>
        <v>101</v>
      </c>
      <c r="T412" s="27">
        <f t="shared" si="383"/>
        <v>2</v>
      </c>
      <c r="U412" s="24">
        <f t="shared" si="384"/>
        <v>101</v>
      </c>
      <c r="V412" s="27">
        <f t="shared" si="385"/>
        <v>2</v>
      </c>
      <c r="W412" s="24">
        <f t="shared" si="386"/>
        <v>101</v>
      </c>
      <c r="X412" s="27">
        <f t="shared" si="387"/>
        <v>2</v>
      </c>
      <c r="Y412" s="24">
        <f t="shared" si="388"/>
        <v>101</v>
      </c>
      <c r="Z412" s="27">
        <f t="shared" si="389"/>
        <v>2</v>
      </c>
      <c r="AA412" s="24">
        <f t="shared" si="390"/>
        <v>101</v>
      </c>
      <c r="AB412" s="8">
        <f t="shared" si="367"/>
        <v>20</v>
      </c>
      <c r="AC412" s="8">
        <f t="shared" si="368"/>
        <v>1010</v>
      </c>
      <c r="AD412" s="8">
        <f t="shared" si="369"/>
        <v>0</v>
      </c>
      <c r="AE412" s="8">
        <f t="shared" si="370"/>
        <v>0</v>
      </c>
    </row>
    <row r="413" spans="1:31" ht="30">
      <c r="A413" s="79"/>
      <c r="B413" s="5" t="s">
        <v>64</v>
      </c>
      <c r="C413" s="9">
        <v>100000</v>
      </c>
      <c r="D413" s="11">
        <v>3</v>
      </c>
      <c r="E413" s="23">
        <v>300</v>
      </c>
      <c r="F413" s="27">
        <f t="shared" si="394"/>
        <v>0</v>
      </c>
      <c r="G413" s="24">
        <f t="shared" si="394"/>
        <v>0</v>
      </c>
      <c r="H413" s="27">
        <f t="shared" si="371"/>
        <v>0</v>
      </c>
      <c r="I413" s="24">
        <f t="shared" si="372"/>
        <v>0</v>
      </c>
      <c r="J413" s="27">
        <v>1</v>
      </c>
      <c r="K413" s="24">
        <f t="shared" si="374"/>
        <v>100</v>
      </c>
      <c r="L413" s="27">
        <f t="shared" si="375"/>
        <v>0</v>
      </c>
      <c r="M413" s="24">
        <f t="shared" si="376"/>
        <v>0</v>
      </c>
      <c r="N413" s="27">
        <f t="shared" si="377"/>
        <v>0</v>
      </c>
      <c r="O413" s="24">
        <f t="shared" si="378"/>
        <v>0</v>
      </c>
      <c r="P413" s="27">
        <f t="shared" si="379"/>
        <v>0</v>
      </c>
      <c r="Q413" s="24">
        <f t="shared" si="380"/>
        <v>0</v>
      </c>
      <c r="R413" s="27">
        <v>1</v>
      </c>
      <c r="S413" s="24">
        <f t="shared" si="382"/>
        <v>100</v>
      </c>
      <c r="T413" s="27">
        <v>1</v>
      </c>
      <c r="U413" s="24">
        <f t="shared" si="384"/>
        <v>100</v>
      </c>
      <c r="V413" s="27">
        <f t="shared" si="385"/>
        <v>0</v>
      </c>
      <c r="W413" s="24">
        <f t="shared" si="386"/>
        <v>0</v>
      </c>
      <c r="X413" s="27">
        <f t="shared" si="387"/>
        <v>0</v>
      </c>
      <c r="Y413" s="24">
        <f t="shared" si="388"/>
        <v>0</v>
      </c>
      <c r="Z413" s="27">
        <f t="shared" si="389"/>
        <v>0</v>
      </c>
      <c r="AA413" s="24">
        <f t="shared" si="390"/>
        <v>0</v>
      </c>
      <c r="AB413" s="8">
        <f t="shared" si="367"/>
        <v>3</v>
      </c>
      <c r="AC413" s="8">
        <f t="shared" si="368"/>
        <v>300</v>
      </c>
      <c r="AD413" s="8">
        <f t="shared" si="369"/>
        <v>0</v>
      </c>
      <c r="AE413" s="8">
        <f t="shared" si="370"/>
        <v>0</v>
      </c>
    </row>
    <row r="414" spans="1:256" s="51" customFormat="1" ht="40.5" customHeight="1">
      <c r="A414" s="89" t="s">
        <v>99</v>
      </c>
      <c r="B414" s="89"/>
      <c r="C414" s="50"/>
      <c r="D414" s="62">
        <f aca="true" t="shared" si="395" ref="D414:AA414">SUM(D416:D442)</f>
        <v>550</v>
      </c>
      <c r="E414" s="63">
        <f t="shared" si="395"/>
        <v>29845.899999999994</v>
      </c>
      <c r="F414" s="62">
        <f t="shared" si="395"/>
        <v>69</v>
      </c>
      <c r="G414" s="63">
        <f t="shared" si="395"/>
        <v>3645.5999999999995</v>
      </c>
      <c r="H414" s="62">
        <f t="shared" si="395"/>
        <v>46</v>
      </c>
      <c r="I414" s="63">
        <f t="shared" si="395"/>
        <v>2455.1800000000007</v>
      </c>
      <c r="J414" s="62">
        <f t="shared" si="395"/>
        <v>49</v>
      </c>
      <c r="K414" s="63">
        <f t="shared" si="395"/>
        <v>2585.330000000001</v>
      </c>
      <c r="L414" s="62">
        <f t="shared" si="395"/>
        <v>50</v>
      </c>
      <c r="M414" s="63">
        <f t="shared" si="395"/>
        <v>2706.360000000001</v>
      </c>
      <c r="N414" s="62">
        <f t="shared" si="395"/>
        <v>48</v>
      </c>
      <c r="O414" s="63">
        <f t="shared" si="395"/>
        <v>2636.190000000001</v>
      </c>
      <c r="P414" s="62">
        <f t="shared" si="395"/>
        <v>48</v>
      </c>
      <c r="Q414" s="63">
        <f t="shared" si="395"/>
        <v>2636.190000000001</v>
      </c>
      <c r="R414" s="62">
        <f t="shared" si="395"/>
        <v>48</v>
      </c>
      <c r="S414" s="63">
        <f t="shared" si="395"/>
        <v>2636.210000000001</v>
      </c>
      <c r="T414" s="62">
        <f t="shared" si="395"/>
        <v>48</v>
      </c>
      <c r="U414" s="63">
        <f t="shared" si="395"/>
        <v>2636.210000000001</v>
      </c>
      <c r="V414" s="62">
        <f t="shared" si="395"/>
        <v>48</v>
      </c>
      <c r="W414" s="63">
        <f t="shared" si="395"/>
        <v>2636.210000000001</v>
      </c>
      <c r="X414" s="62">
        <f t="shared" si="395"/>
        <v>48</v>
      </c>
      <c r="Y414" s="63">
        <f t="shared" si="395"/>
        <v>2636.210000000001</v>
      </c>
      <c r="Z414" s="62">
        <f t="shared" si="395"/>
        <v>48</v>
      </c>
      <c r="AA414" s="63">
        <f t="shared" si="395"/>
        <v>2636.210000000001</v>
      </c>
      <c r="AB414" s="8">
        <f>F414+H414+J414+L414+N414+P414+R414+T414+V414+X414+Z414</f>
        <v>550</v>
      </c>
      <c r="AC414" s="8">
        <f>SUM(AC415:AC442)</f>
        <v>29845.899999999994</v>
      </c>
      <c r="AD414" s="8">
        <f>AB414-D414</f>
        <v>0</v>
      </c>
      <c r="AE414" s="8">
        <f>AC414-E414</f>
        <v>0</v>
      </c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31" ht="29.25">
      <c r="A415" s="79"/>
      <c r="B415" s="2" t="s">
        <v>74</v>
      </c>
      <c r="C415" s="2"/>
      <c r="D415" s="28"/>
      <c r="E415" s="28"/>
      <c r="F415" s="28"/>
      <c r="G415" s="28"/>
      <c r="H415" s="29"/>
      <c r="I415" s="28"/>
      <c r="J415" s="29"/>
      <c r="K415" s="28"/>
      <c r="L415" s="29"/>
      <c r="M415" s="28"/>
      <c r="N415" s="29"/>
      <c r="O415" s="28"/>
      <c r="P415" s="29"/>
      <c r="Q415" s="28"/>
      <c r="R415" s="29"/>
      <c r="S415" s="28"/>
      <c r="T415" s="29"/>
      <c r="U415" s="28"/>
      <c r="V415" s="29"/>
      <c r="W415" s="28"/>
      <c r="X415" s="29"/>
      <c r="Y415" s="28"/>
      <c r="Z415" s="29"/>
      <c r="AA415" s="30"/>
      <c r="AB415" s="8">
        <f>F415+H415+J415+L415+N415+P415+R415+T415+V415+X415+Z415</f>
        <v>0</v>
      </c>
      <c r="AC415" s="8">
        <f>G415+I415+K415+M415+O415+Q415+S415+U415+W415+Y415+AA415</f>
        <v>0</v>
      </c>
      <c r="AD415" s="8">
        <f>AB415-D415</f>
        <v>0</v>
      </c>
      <c r="AE415" s="8">
        <f>AC415-E415</f>
        <v>0</v>
      </c>
    </row>
    <row r="416" spans="1:31" ht="15.75">
      <c r="A416" s="79"/>
      <c r="B416" s="5" t="s">
        <v>19</v>
      </c>
      <c r="C416" s="24">
        <v>59902.240000000005</v>
      </c>
      <c r="D416" s="25">
        <v>1</v>
      </c>
      <c r="E416" s="26">
        <v>59.9</v>
      </c>
      <c r="F416" s="27">
        <f aca="true" t="shared" si="396" ref="F416:G418">D416-H416-J416-L416-N416-P416-R416-T416-V416-X416-Z416</f>
        <v>0</v>
      </c>
      <c r="G416" s="24">
        <f t="shared" si="396"/>
        <v>0</v>
      </c>
      <c r="H416" s="27">
        <f>ROUND($D416/12,0)</f>
        <v>0</v>
      </c>
      <c r="I416" s="24">
        <f>ROUND(H416*$C416/1000,2)</f>
        <v>0</v>
      </c>
      <c r="J416" s="27">
        <v>1</v>
      </c>
      <c r="K416" s="24">
        <f>ROUND(J416*$C416/1000,2)</f>
        <v>59.9</v>
      </c>
      <c r="L416" s="27">
        <f>ROUND($D416/12,0)</f>
        <v>0</v>
      </c>
      <c r="M416" s="24">
        <f>ROUND(L416*$C416/1000,2)</f>
        <v>0</v>
      </c>
      <c r="N416" s="27">
        <f>ROUND($D416/12,0)</f>
        <v>0</v>
      </c>
      <c r="O416" s="24">
        <f>ROUND(N416*$C416/1000,2)</f>
        <v>0</v>
      </c>
      <c r="P416" s="27">
        <f>ROUND($D416/12,0)</f>
        <v>0</v>
      </c>
      <c r="Q416" s="24">
        <f>ROUND(P416*$C416/1000,2)</f>
        <v>0</v>
      </c>
      <c r="R416" s="27">
        <f>ROUND($D416/12,0)</f>
        <v>0</v>
      </c>
      <c r="S416" s="24">
        <f>ROUND(R416*$C416/1000,2)</f>
        <v>0</v>
      </c>
      <c r="T416" s="27">
        <f>ROUND($D416/12,0)</f>
        <v>0</v>
      </c>
      <c r="U416" s="24">
        <f>ROUND(T416*$C416/1000,2)</f>
        <v>0</v>
      </c>
      <c r="V416" s="27">
        <f>ROUND($D416/12,0)</f>
        <v>0</v>
      </c>
      <c r="W416" s="24">
        <f>ROUND(V416*$C416/1000,2)</f>
        <v>0</v>
      </c>
      <c r="X416" s="27">
        <f>ROUND($D416/12,0)</f>
        <v>0</v>
      </c>
      <c r="Y416" s="24">
        <f>ROUND(X416*$C416/1000,2)</f>
        <v>0</v>
      </c>
      <c r="Z416" s="27">
        <f>ROUND($D416/12,0)</f>
        <v>0</v>
      </c>
      <c r="AA416" s="24">
        <f>ROUND(Z416*$C416/1000,2)</f>
        <v>0</v>
      </c>
      <c r="AB416" s="8">
        <f aca="true" t="shared" si="397" ref="AB416:AB442">F416+H416+J416+L416+N416+P416+R416+T416+V416+X416+Z416</f>
        <v>1</v>
      </c>
      <c r="AC416" s="8">
        <f aca="true" t="shared" si="398" ref="AC416:AC442">G416+I416+K416+M416+O416+Q416+S416+U416+W416+Y416+AA416</f>
        <v>59.9</v>
      </c>
      <c r="AD416" s="8">
        <f aca="true" t="shared" si="399" ref="AD416:AD442">AB416-D416</f>
        <v>0</v>
      </c>
      <c r="AE416" s="8">
        <f aca="true" t="shared" si="400" ref="AE416:AE442">AC416-E416</f>
        <v>0</v>
      </c>
    </row>
    <row r="417" spans="1:31" ht="30">
      <c r="A417" s="79"/>
      <c r="B417" s="5" t="s">
        <v>20</v>
      </c>
      <c r="C417" s="9">
        <v>112386.8</v>
      </c>
      <c r="D417" s="12">
        <v>30</v>
      </c>
      <c r="E417" s="23">
        <v>3371.6</v>
      </c>
      <c r="F417" s="27">
        <f t="shared" si="396"/>
        <v>0</v>
      </c>
      <c r="G417" s="24">
        <f t="shared" si="396"/>
        <v>0</v>
      </c>
      <c r="H417" s="27">
        <f aca="true" t="shared" si="401" ref="H417:H442">ROUND($D417/12,0)</f>
        <v>3</v>
      </c>
      <c r="I417" s="24">
        <f aca="true" t="shared" si="402" ref="I417:I442">ROUND(H417*$C417/1000,2)</f>
        <v>337.16</v>
      </c>
      <c r="J417" s="27">
        <f aca="true" t="shared" si="403" ref="J417:J442">ROUND($D417/12,0)</f>
        <v>3</v>
      </c>
      <c r="K417" s="24">
        <f aca="true" t="shared" si="404" ref="K417:K442">ROUND(J417*$C417/1000,2)</f>
        <v>337.16</v>
      </c>
      <c r="L417" s="27">
        <f aca="true" t="shared" si="405" ref="L417:L442">ROUND($D417/12,0)</f>
        <v>3</v>
      </c>
      <c r="M417" s="24">
        <f aca="true" t="shared" si="406" ref="M417:M442">ROUND(L417*$C417/1000,2)</f>
        <v>337.16</v>
      </c>
      <c r="N417" s="27">
        <f aca="true" t="shared" si="407" ref="N417:N442">ROUND($D417/12,0)</f>
        <v>3</v>
      </c>
      <c r="O417" s="24">
        <f aca="true" t="shared" si="408" ref="O417:O442">ROUND(N417*$C417/1000,2)</f>
        <v>337.16</v>
      </c>
      <c r="P417" s="27">
        <f aca="true" t="shared" si="409" ref="P417:P442">ROUND($D417/12,0)</f>
        <v>3</v>
      </c>
      <c r="Q417" s="24">
        <f aca="true" t="shared" si="410" ref="Q417:Q442">ROUND(P417*$C417/1000,2)</f>
        <v>337.16</v>
      </c>
      <c r="R417" s="27">
        <f aca="true" t="shared" si="411" ref="R417:R442">ROUND($D417/12,0)</f>
        <v>3</v>
      </c>
      <c r="S417" s="24">
        <f aca="true" t="shared" si="412" ref="S417:S442">ROUND(R417*$C417/1000,2)</f>
        <v>337.16</v>
      </c>
      <c r="T417" s="27">
        <f aca="true" t="shared" si="413" ref="T417:T442">ROUND($D417/12,0)</f>
        <v>3</v>
      </c>
      <c r="U417" s="24">
        <f aca="true" t="shared" si="414" ref="U417:U442">ROUND(T417*$C417/1000,2)</f>
        <v>337.16</v>
      </c>
      <c r="V417" s="27">
        <f aca="true" t="shared" si="415" ref="V417:V442">ROUND($D417/12,0)</f>
        <v>3</v>
      </c>
      <c r="W417" s="24">
        <f aca="true" t="shared" si="416" ref="W417:W442">ROUND(V417*$C417/1000,2)</f>
        <v>337.16</v>
      </c>
      <c r="X417" s="27">
        <f aca="true" t="shared" si="417" ref="X417:X442">ROUND($D417/12,0)</f>
        <v>3</v>
      </c>
      <c r="Y417" s="24">
        <f aca="true" t="shared" si="418" ref="Y417:Y442">ROUND(X417*$C417/1000,2)</f>
        <v>337.16</v>
      </c>
      <c r="Z417" s="27">
        <f aca="true" t="shared" si="419" ref="Z417:Z442">ROUND($D417/12,0)</f>
        <v>3</v>
      </c>
      <c r="AA417" s="24">
        <f aca="true" t="shared" si="420" ref="AA417:AA442">ROUND(Z417*$C417/1000,2)</f>
        <v>337.16</v>
      </c>
      <c r="AB417" s="8">
        <f t="shared" si="397"/>
        <v>30</v>
      </c>
      <c r="AC417" s="8">
        <f t="shared" si="398"/>
        <v>3371.6</v>
      </c>
      <c r="AD417" s="8">
        <f t="shared" si="399"/>
        <v>0</v>
      </c>
      <c r="AE417" s="8">
        <f t="shared" si="400"/>
        <v>0</v>
      </c>
    </row>
    <row r="418" spans="1:31" ht="15.75">
      <c r="A418" s="79"/>
      <c r="B418" s="39" t="s">
        <v>21</v>
      </c>
      <c r="C418" s="31">
        <v>129163.44</v>
      </c>
      <c r="D418" s="48">
        <v>50</v>
      </c>
      <c r="E418" s="33">
        <v>6458.2</v>
      </c>
      <c r="F418" s="47">
        <f t="shared" si="396"/>
        <v>10</v>
      </c>
      <c r="G418" s="44">
        <f t="shared" si="396"/>
        <v>1291.7000000000007</v>
      </c>
      <c r="H418" s="47">
        <f t="shared" si="401"/>
        <v>4</v>
      </c>
      <c r="I418" s="44">
        <f t="shared" si="402"/>
        <v>516.65</v>
      </c>
      <c r="J418" s="47">
        <f t="shared" si="403"/>
        <v>4</v>
      </c>
      <c r="K418" s="44">
        <f t="shared" si="404"/>
        <v>516.65</v>
      </c>
      <c r="L418" s="47">
        <f t="shared" si="405"/>
        <v>4</v>
      </c>
      <c r="M418" s="44">
        <f t="shared" si="406"/>
        <v>516.65</v>
      </c>
      <c r="N418" s="47">
        <f t="shared" si="407"/>
        <v>4</v>
      </c>
      <c r="O418" s="44">
        <f t="shared" si="408"/>
        <v>516.65</v>
      </c>
      <c r="P418" s="47">
        <f t="shared" si="409"/>
        <v>4</v>
      </c>
      <c r="Q418" s="44">
        <f t="shared" si="410"/>
        <v>516.65</v>
      </c>
      <c r="R418" s="47">
        <f t="shared" si="411"/>
        <v>4</v>
      </c>
      <c r="S418" s="44">
        <f t="shared" si="412"/>
        <v>516.65</v>
      </c>
      <c r="T418" s="47">
        <f t="shared" si="413"/>
        <v>4</v>
      </c>
      <c r="U418" s="44">
        <f t="shared" si="414"/>
        <v>516.65</v>
      </c>
      <c r="V418" s="47">
        <f t="shared" si="415"/>
        <v>4</v>
      </c>
      <c r="W418" s="44">
        <f t="shared" si="416"/>
        <v>516.65</v>
      </c>
      <c r="X418" s="47">
        <f t="shared" si="417"/>
        <v>4</v>
      </c>
      <c r="Y418" s="44">
        <f t="shared" si="418"/>
        <v>516.65</v>
      </c>
      <c r="Z418" s="47">
        <f t="shared" si="419"/>
        <v>4</v>
      </c>
      <c r="AA418" s="44">
        <f t="shared" si="420"/>
        <v>516.65</v>
      </c>
      <c r="AB418" s="8">
        <f t="shared" si="397"/>
        <v>50</v>
      </c>
      <c r="AC418" s="8">
        <f t="shared" si="398"/>
        <v>6458.2</v>
      </c>
      <c r="AD418" s="8">
        <f t="shared" si="399"/>
        <v>0</v>
      </c>
      <c r="AE418" s="8">
        <f t="shared" si="400"/>
        <v>0</v>
      </c>
    </row>
    <row r="419" spans="1:31" ht="22.5" customHeight="1">
      <c r="A419" s="79"/>
      <c r="B419" s="2" t="s">
        <v>76</v>
      </c>
      <c r="C419" s="37"/>
      <c r="D419" s="34"/>
      <c r="E419" s="35"/>
      <c r="F419" s="36"/>
      <c r="G419" s="37"/>
      <c r="H419" s="36"/>
      <c r="I419" s="37"/>
      <c r="J419" s="36"/>
      <c r="K419" s="37"/>
      <c r="L419" s="36"/>
      <c r="M419" s="37"/>
      <c r="N419" s="36"/>
      <c r="O419" s="37"/>
      <c r="P419" s="36"/>
      <c r="Q419" s="37"/>
      <c r="R419" s="36"/>
      <c r="S419" s="37"/>
      <c r="T419" s="36"/>
      <c r="U419" s="37"/>
      <c r="V419" s="36"/>
      <c r="W419" s="37"/>
      <c r="X419" s="36"/>
      <c r="Y419" s="37"/>
      <c r="Z419" s="36"/>
      <c r="AA419" s="38"/>
      <c r="AB419" s="8">
        <f t="shared" si="397"/>
        <v>0</v>
      </c>
      <c r="AC419" s="8">
        <f t="shared" si="398"/>
        <v>0</v>
      </c>
      <c r="AD419" s="8">
        <f t="shared" si="399"/>
        <v>0</v>
      </c>
      <c r="AE419" s="8">
        <f t="shared" si="400"/>
        <v>0</v>
      </c>
    </row>
    <row r="420" spans="1:31" ht="15.75">
      <c r="A420" s="79"/>
      <c r="B420" s="40" t="s">
        <v>40</v>
      </c>
      <c r="C420" s="24">
        <v>30240.15</v>
      </c>
      <c r="D420" s="25">
        <v>60</v>
      </c>
      <c r="E420" s="26">
        <v>1814.3999999999999</v>
      </c>
      <c r="F420" s="27">
        <f aca="true" t="shared" si="421" ref="F420:G422">D420-H420-J420-L420-N420-P420-R420-T420-V420-X420-Z420</f>
        <v>10</v>
      </c>
      <c r="G420" s="24">
        <f t="shared" si="421"/>
        <v>302.3999999999995</v>
      </c>
      <c r="H420" s="27">
        <f t="shared" si="401"/>
        <v>5</v>
      </c>
      <c r="I420" s="24">
        <f t="shared" si="402"/>
        <v>151.2</v>
      </c>
      <c r="J420" s="27">
        <f t="shared" si="403"/>
        <v>5</v>
      </c>
      <c r="K420" s="24">
        <f t="shared" si="404"/>
        <v>151.2</v>
      </c>
      <c r="L420" s="27">
        <f t="shared" si="405"/>
        <v>5</v>
      </c>
      <c r="M420" s="24">
        <f t="shared" si="406"/>
        <v>151.2</v>
      </c>
      <c r="N420" s="27">
        <f t="shared" si="407"/>
        <v>5</v>
      </c>
      <c r="O420" s="24">
        <f t="shared" si="408"/>
        <v>151.2</v>
      </c>
      <c r="P420" s="27">
        <f t="shared" si="409"/>
        <v>5</v>
      </c>
      <c r="Q420" s="24">
        <f t="shared" si="410"/>
        <v>151.2</v>
      </c>
      <c r="R420" s="27">
        <f t="shared" si="411"/>
        <v>5</v>
      </c>
      <c r="S420" s="24">
        <f t="shared" si="412"/>
        <v>151.2</v>
      </c>
      <c r="T420" s="27">
        <f t="shared" si="413"/>
        <v>5</v>
      </c>
      <c r="U420" s="24">
        <f t="shared" si="414"/>
        <v>151.2</v>
      </c>
      <c r="V420" s="27">
        <f t="shared" si="415"/>
        <v>5</v>
      </c>
      <c r="W420" s="24">
        <f t="shared" si="416"/>
        <v>151.2</v>
      </c>
      <c r="X420" s="27">
        <f t="shared" si="417"/>
        <v>5</v>
      </c>
      <c r="Y420" s="24">
        <f t="shared" si="418"/>
        <v>151.2</v>
      </c>
      <c r="Z420" s="27">
        <f t="shared" si="419"/>
        <v>5</v>
      </c>
      <c r="AA420" s="24">
        <f t="shared" si="420"/>
        <v>151.2</v>
      </c>
      <c r="AB420" s="8">
        <f t="shared" si="397"/>
        <v>60</v>
      </c>
      <c r="AC420" s="8">
        <f t="shared" si="398"/>
        <v>1814.3999999999999</v>
      </c>
      <c r="AD420" s="8">
        <f t="shared" si="399"/>
        <v>0</v>
      </c>
      <c r="AE420" s="8">
        <f t="shared" si="400"/>
        <v>0</v>
      </c>
    </row>
    <row r="421" spans="1:31" ht="15.75">
      <c r="A421" s="79"/>
      <c r="B421" s="5" t="s">
        <v>41</v>
      </c>
      <c r="C421" s="9">
        <v>22150.1</v>
      </c>
      <c r="D421" s="11">
        <v>2</v>
      </c>
      <c r="E421" s="23">
        <v>44.300000000000004</v>
      </c>
      <c r="F421" s="27">
        <f t="shared" si="421"/>
        <v>0</v>
      </c>
      <c r="G421" s="24">
        <f t="shared" si="421"/>
        <v>7.105427357601002E-15</v>
      </c>
      <c r="H421" s="27">
        <f t="shared" si="401"/>
        <v>0</v>
      </c>
      <c r="I421" s="24">
        <f t="shared" si="402"/>
        <v>0</v>
      </c>
      <c r="J421" s="27">
        <v>1</v>
      </c>
      <c r="K421" s="24">
        <f t="shared" si="404"/>
        <v>22.15</v>
      </c>
      <c r="L421" s="27">
        <v>1</v>
      </c>
      <c r="M421" s="24">
        <f t="shared" si="406"/>
        <v>22.15</v>
      </c>
      <c r="N421" s="27">
        <f t="shared" si="407"/>
        <v>0</v>
      </c>
      <c r="O421" s="24">
        <f t="shared" si="408"/>
        <v>0</v>
      </c>
      <c r="P421" s="27">
        <f t="shared" si="409"/>
        <v>0</v>
      </c>
      <c r="Q421" s="24">
        <f t="shared" si="410"/>
        <v>0</v>
      </c>
      <c r="R421" s="27">
        <f t="shared" si="411"/>
        <v>0</v>
      </c>
      <c r="S421" s="24">
        <f t="shared" si="412"/>
        <v>0</v>
      </c>
      <c r="T421" s="27">
        <f t="shared" si="413"/>
        <v>0</v>
      </c>
      <c r="U421" s="24">
        <f t="shared" si="414"/>
        <v>0</v>
      </c>
      <c r="V421" s="27">
        <f t="shared" si="415"/>
        <v>0</v>
      </c>
      <c r="W421" s="24">
        <f t="shared" si="416"/>
        <v>0</v>
      </c>
      <c r="X421" s="27">
        <f t="shared" si="417"/>
        <v>0</v>
      </c>
      <c r="Y421" s="24">
        <f t="shared" si="418"/>
        <v>0</v>
      </c>
      <c r="Z421" s="27">
        <f t="shared" si="419"/>
        <v>0</v>
      </c>
      <c r="AA421" s="24">
        <f t="shared" si="420"/>
        <v>0</v>
      </c>
      <c r="AB421" s="8">
        <f t="shared" si="397"/>
        <v>2</v>
      </c>
      <c r="AC421" s="8">
        <f t="shared" si="398"/>
        <v>44.300000000000004</v>
      </c>
      <c r="AD421" s="8">
        <f t="shared" si="399"/>
        <v>0</v>
      </c>
      <c r="AE421" s="8">
        <f t="shared" si="400"/>
        <v>0</v>
      </c>
    </row>
    <row r="422" spans="1:31" ht="15.75">
      <c r="A422" s="79"/>
      <c r="B422" s="39" t="s">
        <v>42</v>
      </c>
      <c r="C422" s="31">
        <v>32204.2</v>
      </c>
      <c r="D422" s="32">
        <v>15</v>
      </c>
      <c r="E422" s="33">
        <v>483.1</v>
      </c>
      <c r="F422" s="47">
        <f t="shared" si="421"/>
        <v>5</v>
      </c>
      <c r="G422" s="44">
        <f t="shared" si="421"/>
        <v>161.10000000000014</v>
      </c>
      <c r="H422" s="47">
        <f t="shared" si="401"/>
        <v>1</v>
      </c>
      <c r="I422" s="44">
        <f t="shared" si="402"/>
        <v>32.2</v>
      </c>
      <c r="J422" s="47">
        <f t="shared" si="403"/>
        <v>1</v>
      </c>
      <c r="K422" s="44">
        <f t="shared" si="404"/>
        <v>32.2</v>
      </c>
      <c r="L422" s="47">
        <f t="shared" si="405"/>
        <v>1</v>
      </c>
      <c r="M422" s="44">
        <f t="shared" si="406"/>
        <v>32.2</v>
      </c>
      <c r="N422" s="47">
        <f t="shared" si="407"/>
        <v>1</v>
      </c>
      <c r="O422" s="44">
        <f t="shared" si="408"/>
        <v>32.2</v>
      </c>
      <c r="P422" s="47">
        <f t="shared" si="409"/>
        <v>1</v>
      </c>
      <c r="Q422" s="44">
        <f t="shared" si="410"/>
        <v>32.2</v>
      </c>
      <c r="R422" s="47">
        <f t="shared" si="411"/>
        <v>1</v>
      </c>
      <c r="S422" s="44">
        <f t="shared" si="412"/>
        <v>32.2</v>
      </c>
      <c r="T422" s="47">
        <f t="shared" si="413"/>
        <v>1</v>
      </c>
      <c r="U422" s="44">
        <f t="shared" si="414"/>
        <v>32.2</v>
      </c>
      <c r="V422" s="47">
        <f t="shared" si="415"/>
        <v>1</v>
      </c>
      <c r="W422" s="44">
        <f t="shared" si="416"/>
        <v>32.2</v>
      </c>
      <c r="X422" s="47">
        <f t="shared" si="417"/>
        <v>1</v>
      </c>
      <c r="Y422" s="44">
        <f t="shared" si="418"/>
        <v>32.2</v>
      </c>
      <c r="Z422" s="47">
        <f t="shared" si="419"/>
        <v>1</v>
      </c>
      <c r="AA422" s="44">
        <f t="shared" si="420"/>
        <v>32.2</v>
      </c>
      <c r="AB422" s="8">
        <f t="shared" si="397"/>
        <v>15</v>
      </c>
      <c r="AC422" s="8">
        <f t="shared" si="398"/>
        <v>483.1</v>
      </c>
      <c r="AD422" s="8">
        <f t="shared" si="399"/>
        <v>0</v>
      </c>
      <c r="AE422" s="8">
        <f t="shared" si="400"/>
        <v>0</v>
      </c>
    </row>
    <row r="423" spans="1:31" ht="15.75">
      <c r="A423" s="79"/>
      <c r="B423" s="2" t="s">
        <v>77</v>
      </c>
      <c r="C423" s="37"/>
      <c r="D423" s="34"/>
      <c r="E423" s="35"/>
      <c r="F423" s="36"/>
      <c r="G423" s="37"/>
      <c r="H423" s="36"/>
      <c r="I423" s="37"/>
      <c r="J423" s="36"/>
      <c r="K423" s="37"/>
      <c r="L423" s="36"/>
      <c r="M423" s="37"/>
      <c r="N423" s="36"/>
      <c r="O423" s="37"/>
      <c r="P423" s="36"/>
      <c r="Q423" s="37"/>
      <c r="R423" s="36"/>
      <c r="S423" s="37"/>
      <c r="T423" s="36"/>
      <c r="U423" s="37"/>
      <c r="V423" s="36"/>
      <c r="W423" s="37"/>
      <c r="X423" s="36"/>
      <c r="Y423" s="37"/>
      <c r="Z423" s="36"/>
      <c r="AA423" s="38"/>
      <c r="AB423" s="8">
        <f t="shared" si="397"/>
        <v>0</v>
      </c>
      <c r="AC423" s="8">
        <f t="shared" si="398"/>
        <v>0</v>
      </c>
      <c r="AD423" s="8">
        <f t="shared" si="399"/>
        <v>0</v>
      </c>
      <c r="AE423" s="8">
        <f t="shared" si="400"/>
        <v>0</v>
      </c>
    </row>
    <row r="424" spans="1:31" ht="15.75">
      <c r="A424" s="79"/>
      <c r="B424" s="40" t="s">
        <v>43</v>
      </c>
      <c r="C424" s="24">
        <v>38150.17</v>
      </c>
      <c r="D424" s="41">
        <v>40</v>
      </c>
      <c r="E424" s="26">
        <v>1526</v>
      </c>
      <c r="F424" s="27">
        <f aca="true" t="shared" si="422" ref="F424:F429">D424-H424-J424-L424-N424-P424-R424-T424-V424-X424-Z424</f>
        <v>10</v>
      </c>
      <c r="G424" s="24">
        <f aca="true" t="shared" si="423" ref="G424:G429">E424-I424-K424-M424-O424-Q424-S424-U424-W424-Y424-AA424</f>
        <v>381.49999999999966</v>
      </c>
      <c r="H424" s="27">
        <f t="shared" si="401"/>
        <v>3</v>
      </c>
      <c r="I424" s="24">
        <f t="shared" si="402"/>
        <v>114.45</v>
      </c>
      <c r="J424" s="27">
        <f t="shared" si="403"/>
        <v>3</v>
      </c>
      <c r="K424" s="24">
        <f t="shared" si="404"/>
        <v>114.45</v>
      </c>
      <c r="L424" s="27">
        <f t="shared" si="405"/>
        <v>3</v>
      </c>
      <c r="M424" s="24">
        <f t="shared" si="406"/>
        <v>114.45</v>
      </c>
      <c r="N424" s="27">
        <f t="shared" si="407"/>
        <v>3</v>
      </c>
      <c r="O424" s="24">
        <f t="shared" si="408"/>
        <v>114.45</v>
      </c>
      <c r="P424" s="27">
        <f t="shared" si="409"/>
        <v>3</v>
      </c>
      <c r="Q424" s="24">
        <f t="shared" si="410"/>
        <v>114.45</v>
      </c>
      <c r="R424" s="27">
        <f t="shared" si="411"/>
        <v>3</v>
      </c>
      <c r="S424" s="24">
        <f t="shared" si="412"/>
        <v>114.45</v>
      </c>
      <c r="T424" s="27">
        <f t="shared" si="413"/>
        <v>3</v>
      </c>
      <c r="U424" s="24">
        <f t="shared" si="414"/>
        <v>114.45</v>
      </c>
      <c r="V424" s="27">
        <f t="shared" si="415"/>
        <v>3</v>
      </c>
      <c r="W424" s="24">
        <f t="shared" si="416"/>
        <v>114.45</v>
      </c>
      <c r="X424" s="27">
        <f t="shared" si="417"/>
        <v>3</v>
      </c>
      <c r="Y424" s="24">
        <f t="shared" si="418"/>
        <v>114.45</v>
      </c>
      <c r="Z424" s="27">
        <f t="shared" si="419"/>
        <v>3</v>
      </c>
      <c r="AA424" s="24">
        <f t="shared" si="420"/>
        <v>114.45</v>
      </c>
      <c r="AB424" s="8">
        <f t="shared" si="397"/>
        <v>40</v>
      </c>
      <c r="AC424" s="8">
        <f t="shared" si="398"/>
        <v>1526</v>
      </c>
      <c r="AD424" s="8">
        <f t="shared" si="399"/>
        <v>0</v>
      </c>
      <c r="AE424" s="8">
        <f t="shared" si="400"/>
        <v>0</v>
      </c>
    </row>
    <row r="425" spans="1:31" ht="30">
      <c r="A425" s="79"/>
      <c r="B425" s="5" t="s">
        <v>44</v>
      </c>
      <c r="C425" s="9">
        <v>39230.83</v>
      </c>
      <c r="D425" s="11">
        <v>20</v>
      </c>
      <c r="E425" s="23">
        <v>784.6</v>
      </c>
      <c r="F425" s="27">
        <f t="shared" si="422"/>
        <v>0</v>
      </c>
      <c r="G425" s="24">
        <f t="shared" si="423"/>
        <v>0</v>
      </c>
      <c r="H425" s="27">
        <f t="shared" si="401"/>
        <v>2</v>
      </c>
      <c r="I425" s="24">
        <f t="shared" si="402"/>
        <v>78.46</v>
      </c>
      <c r="J425" s="27">
        <f t="shared" si="403"/>
        <v>2</v>
      </c>
      <c r="K425" s="24">
        <f t="shared" si="404"/>
        <v>78.46</v>
      </c>
      <c r="L425" s="27">
        <f t="shared" si="405"/>
        <v>2</v>
      </c>
      <c r="M425" s="24">
        <f t="shared" si="406"/>
        <v>78.46</v>
      </c>
      <c r="N425" s="27">
        <f t="shared" si="407"/>
        <v>2</v>
      </c>
      <c r="O425" s="24">
        <f t="shared" si="408"/>
        <v>78.46</v>
      </c>
      <c r="P425" s="27">
        <f t="shared" si="409"/>
        <v>2</v>
      </c>
      <c r="Q425" s="24">
        <f t="shared" si="410"/>
        <v>78.46</v>
      </c>
      <c r="R425" s="27">
        <f t="shared" si="411"/>
        <v>2</v>
      </c>
      <c r="S425" s="24">
        <f t="shared" si="412"/>
        <v>78.46</v>
      </c>
      <c r="T425" s="27">
        <f t="shared" si="413"/>
        <v>2</v>
      </c>
      <c r="U425" s="24">
        <f t="shared" si="414"/>
        <v>78.46</v>
      </c>
      <c r="V425" s="27">
        <f t="shared" si="415"/>
        <v>2</v>
      </c>
      <c r="W425" s="24">
        <f t="shared" si="416"/>
        <v>78.46</v>
      </c>
      <c r="X425" s="27">
        <f t="shared" si="417"/>
        <v>2</v>
      </c>
      <c r="Y425" s="24">
        <f t="shared" si="418"/>
        <v>78.46</v>
      </c>
      <c r="Z425" s="27">
        <f t="shared" si="419"/>
        <v>2</v>
      </c>
      <c r="AA425" s="24">
        <f t="shared" si="420"/>
        <v>78.46</v>
      </c>
      <c r="AB425" s="8">
        <f t="shared" si="397"/>
        <v>20</v>
      </c>
      <c r="AC425" s="8">
        <f t="shared" si="398"/>
        <v>784.6</v>
      </c>
      <c r="AD425" s="8">
        <f t="shared" si="399"/>
        <v>0</v>
      </c>
      <c r="AE425" s="8">
        <f t="shared" si="400"/>
        <v>0</v>
      </c>
    </row>
    <row r="426" spans="1:31" ht="15.75">
      <c r="A426" s="79"/>
      <c r="B426" s="5" t="s">
        <v>45</v>
      </c>
      <c r="C426" s="9">
        <v>46910.15</v>
      </c>
      <c r="D426" s="11">
        <v>8</v>
      </c>
      <c r="E426" s="23">
        <v>375.3</v>
      </c>
      <c r="F426" s="27">
        <f t="shared" si="422"/>
        <v>0</v>
      </c>
      <c r="G426" s="24">
        <f t="shared" si="423"/>
        <v>5.684341886080802E-14</v>
      </c>
      <c r="H426" s="27">
        <v>0</v>
      </c>
      <c r="I426" s="24">
        <f t="shared" si="402"/>
        <v>0</v>
      </c>
      <c r="J426" s="27">
        <v>0</v>
      </c>
      <c r="K426" s="24">
        <f t="shared" si="404"/>
        <v>0</v>
      </c>
      <c r="L426" s="27">
        <f t="shared" si="405"/>
        <v>1</v>
      </c>
      <c r="M426" s="24">
        <v>46.93</v>
      </c>
      <c r="N426" s="27">
        <f t="shared" si="407"/>
        <v>1</v>
      </c>
      <c r="O426" s="24">
        <f t="shared" si="408"/>
        <v>46.91</v>
      </c>
      <c r="P426" s="27">
        <f t="shared" si="409"/>
        <v>1</v>
      </c>
      <c r="Q426" s="24">
        <f t="shared" si="410"/>
        <v>46.91</v>
      </c>
      <c r="R426" s="27">
        <f t="shared" si="411"/>
        <v>1</v>
      </c>
      <c r="S426" s="24">
        <f t="shared" si="412"/>
        <v>46.91</v>
      </c>
      <c r="T426" s="27">
        <f t="shared" si="413"/>
        <v>1</v>
      </c>
      <c r="U426" s="24">
        <f t="shared" si="414"/>
        <v>46.91</v>
      </c>
      <c r="V426" s="27">
        <f t="shared" si="415"/>
        <v>1</v>
      </c>
      <c r="W426" s="24">
        <f t="shared" si="416"/>
        <v>46.91</v>
      </c>
      <c r="X426" s="27">
        <f t="shared" si="417"/>
        <v>1</v>
      </c>
      <c r="Y426" s="24">
        <f t="shared" si="418"/>
        <v>46.91</v>
      </c>
      <c r="Z426" s="27">
        <f t="shared" si="419"/>
        <v>1</v>
      </c>
      <c r="AA426" s="24">
        <f t="shared" si="420"/>
        <v>46.91</v>
      </c>
      <c r="AB426" s="8">
        <f t="shared" si="397"/>
        <v>8</v>
      </c>
      <c r="AC426" s="8">
        <f t="shared" si="398"/>
        <v>375.29999999999995</v>
      </c>
      <c r="AD426" s="8">
        <f t="shared" si="399"/>
        <v>0</v>
      </c>
      <c r="AE426" s="8">
        <f t="shared" si="400"/>
        <v>0</v>
      </c>
    </row>
    <row r="427" spans="1:31" ht="15.75">
      <c r="A427" s="79"/>
      <c r="B427" s="5" t="s">
        <v>47</v>
      </c>
      <c r="C427" s="9">
        <v>35194.1</v>
      </c>
      <c r="D427" s="11">
        <v>21</v>
      </c>
      <c r="E427" s="23">
        <v>739</v>
      </c>
      <c r="F427" s="27">
        <f t="shared" si="422"/>
        <v>1</v>
      </c>
      <c r="G427" s="24">
        <f t="shared" si="423"/>
        <v>35.10000000000011</v>
      </c>
      <c r="H427" s="27">
        <f t="shared" si="401"/>
        <v>2</v>
      </c>
      <c r="I427" s="24">
        <f t="shared" si="402"/>
        <v>70.39</v>
      </c>
      <c r="J427" s="27">
        <f t="shared" si="403"/>
        <v>2</v>
      </c>
      <c r="K427" s="24">
        <f t="shared" si="404"/>
        <v>70.39</v>
      </c>
      <c r="L427" s="27">
        <f t="shared" si="405"/>
        <v>2</v>
      </c>
      <c r="M427" s="24">
        <f t="shared" si="406"/>
        <v>70.39</v>
      </c>
      <c r="N427" s="27">
        <f t="shared" si="407"/>
        <v>2</v>
      </c>
      <c r="O427" s="24">
        <f t="shared" si="408"/>
        <v>70.39</v>
      </c>
      <c r="P427" s="27">
        <f t="shared" si="409"/>
        <v>2</v>
      </c>
      <c r="Q427" s="24">
        <f t="shared" si="410"/>
        <v>70.39</v>
      </c>
      <c r="R427" s="27">
        <f t="shared" si="411"/>
        <v>2</v>
      </c>
      <c r="S427" s="24">
        <f t="shared" si="412"/>
        <v>70.39</v>
      </c>
      <c r="T427" s="27">
        <f t="shared" si="413"/>
        <v>2</v>
      </c>
      <c r="U427" s="24">
        <f t="shared" si="414"/>
        <v>70.39</v>
      </c>
      <c r="V427" s="27">
        <f t="shared" si="415"/>
        <v>2</v>
      </c>
      <c r="W427" s="24">
        <f t="shared" si="416"/>
        <v>70.39</v>
      </c>
      <c r="X427" s="27">
        <f t="shared" si="417"/>
        <v>2</v>
      </c>
      <c r="Y427" s="24">
        <f t="shared" si="418"/>
        <v>70.39</v>
      </c>
      <c r="Z427" s="27">
        <f t="shared" si="419"/>
        <v>2</v>
      </c>
      <c r="AA427" s="24">
        <f t="shared" si="420"/>
        <v>70.39</v>
      </c>
      <c r="AB427" s="8">
        <f t="shared" si="397"/>
        <v>21</v>
      </c>
      <c r="AC427" s="8">
        <f t="shared" si="398"/>
        <v>739</v>
      </c>
      <c r="AD427" s="8">
        <f t="shared" si="399"/>
        <v>0</v>
      </c>
      <c r="AE427" s="8">
        <f t="shared" si="400"/>
        <v>0</v>
      </c>
    </row>
    <row r="428" spans="1:31" ht="15.75">
      <c r="A428" s="79"/>
      <c r="B428" s="5" t="s">
        <v>48</v>
      </c>
      <c r="C428" s="9">
        <v>36120.54</v>
      </c>
      <c r="D428" s="11">
        <v>24</v>
      </c>
      <c r="E428" s="23">
        <v>866.9</v>
      </c>
      <c r="F428" s="27">
        <f t="shared" si="422"/>
        <v>4</v>
      </c>
      <c r="G428" s="24">
        <f t="shared" si="423"/>
        <v>144.4999999999999</v>
      </c>
      <c r="H428" s="27">
        <f t="shared" si="401"/>
        <v>2</v>
      </c>
      <c r="I428" s="24">
        <f t="shared" si="402"/>
        <v>72.24</v>
      </c>
      <c r="J428" s="27">
        <f t="shared" si="403"/>
        <v>2</v>
      </c>
      <c r="K428" s="24">
        <f t="shared" si="404"/>
        <v>72.24</v>
      </c>
      <c r="L428" s="27">
        <f t="shared" si="405"/>
        <v>2</v>
      </c>
      <c r="M428" s="24">
        <f t="shared" si="406"/>
        <v>72.24</v>
      </c>
      <c r="N428" s="27">
        <f t="shared" si="407"/>
        <v>2</v>
      </c>
      <c r="O428" s="24">
        <f t="shared" si="408"/>
        <v>72.24</v>
      </c>
      <c r="P428" s="27">
        <f t="shared" si="409"/>
        <v>2</v>
      </c>
      <c r="Q428" s="24">
        <f t="shared" si="410"/>
        <v>72.24</v>
      </c>
      <c r="R428" s="27">
        <f t="shared" si="411"/>
        <v>2</v>
      </c>
      <c r="S428" s="24">
        <f t="shared" si="412"/>
        <v>72.24</v>
      </c>
      <c r="T428" s="27">
        <f t="shared" si="413"/>
        <v>2</v>
      </c>
      <c r="U428" s="24">
        <f t="shared" si="414"/>
        <v>72.24</v>
      </c>
      <c r="V428" s="27">
        <f t="shared" si="415"/>
        <v>2</v>
      </c>
      <c r="W428" s="24">
        <f t="shared" si="416"/>
        <v>72.24</v>
      </c>
      <c r="X428" s="27">
        <f t="shared" si="417"/>
        <v>2</v>
      </c>
      <c r="Y428" s="24">
        <f t="shared" si="418"/>
        <v>72.24</v>
      </c>
      <c r="Z428" s="27">
        <f t="shared" si="419"/>
        <v>2</v>
      </c>
      <c r="AA428" s="24">
        <f t="shared" si="420"/>
        <v>72.24</v>
      </c>
      <c r="AB428" s="8">
        <f t="shared" si="397"/>
        <v>24</v>
      </c>
      <c r="AC428" s="8">
        <f t="shared" si="398"/>
        <v>866.9</v>
      </c>
      <c r="AD428" s="8">
        <f t="shared" si="399"/>
        <v>0</v>
      </c>
      <c r="AE428" s="8">
        <f t="shared" si="400"/>
        <v>0</v>
      </c>
    </row>
    <row r="429" spans="1:31" ht="15.75">
      <c r="A429" s="79"/>
      <c r="B429" s="39" t="s">
        <v>49</v>
      </c>
      <c r="C429" s="31">
        <v>47760.2</v>
      </c>
      <c r="D429" s="32">
        <v>20</v>
      </c>
      <c r="E429" s="33">
        <v>955.1999999999999</v>
      </c>
      <c r="F429" s="47">
        <f t="shared" si="422"/>
        <v>0</v>
      </c>
      <c r="G429" s="44">
        <f t="shared" si="423"/>
        <v>0</v>
      </c>
      <c r="H429" s="47">
        <f t="shared" si="401"/>
        <v>2</v>
      </c>
      <c r="I429" s="44">
        <f t="shared" si="402"/>
        <v>95.52</v>
      </c>
      <c r="J429" s="47">
        <f t="shared" si="403"/>
        <v>2</v>
      </c>
      <c r="K429" s="44">
        <f t="shared" si="404"/>
        <v>95.52</v>
      </c>
      <c r="L429" s="47">
        <f t="shared" si="405"/>
        <v>2</v>
      </c>
      <c r="M429" s="44">
        <f t="shared" si="406"/>
        <v>95.52</v>
      </c>
      <c r="N429" s="47">
        <f t="shared" si="407"/>
        <v>2</v>
      </c>
      <c r="O429" s="44">
        <f t="shared" si="408"/>
        <v>95.52</v>
      </c>
      <c r="P429" s="47">
        <f t="shared" si="409"/>
        <v>2</v>
      </c>
      <c r="Q429" s="44">
        <f t="shared" si="410"/>
        <v>95.52</v>
      </c>
      <c r="R429" s="47">
        <f t="shared" si="411"/>
        <v>2</v>
      </c>
      <c r="S429" s="44">
        <f t="shared" si="412"/>
        <v>95.52</v>
      </c>
      <c r="T429" s="47">
        <f t="shared" si="413"/>
        <v>2</v>
      </c>
      <c r="U429" s="44">
        <f t="shared" si="414"/>
        <v>95.52</v>
      </c>
      <c r="V429" s="47">
        <f t="shared" si="415"/>
        <v>2</v>
      </c>
      <c r="W429" s="44">
        <f t="shared" si="416"/>
        <v>95.52</v>
      </c>
      <c r="X429" s="47">
        <f t="shared" si="417"/>
        <v>2</v>
      </c>
      <c r="Y429" s="44">
        <f t="shared" si="418"/>
        <v>95.52</v>
      </c>
      <c r="Z429" s="47">
        <f t="shared" si="419"/>
        <v>2</v>
      </c>
      <c r="AA429" s="44">
        <f t="shared" si="420"/>
        <v>95.52</v>
      </c>
      <c r="AB429" s="8">
        <f t="shared" si="397"/>
        <v>20</v>
      </c>
      <c r="AC429" s="8">
        <f t="shared" si="398"/>
        <v>955.1999999999999</v>
      </c>
      <c r="AD429" s="8">
        <f t="shared" si="399"/>
        <v>0</v>
      </c>
      <c r="AE429" s="8">
        <f t="shared" si="400"/>
        <v>0</v>
      </c>
    </row>
    <row r="430" spans="1:31" ht="22.5" customHeight="1">
      <c r="A430" s="79"/>
      <c r="B430" s="2" t="s">
        <v>78</v>
      </c>
      <c r="C430" s="37"/>
      <c r="D430" s="34"/>
      <c r="E430" s="35"/>
      <c r="F430" s="36"/>
      <c r="G430" s="37"/>
      <c r="H430" s="36"/>
      <c r="I430" s="37"/>
      <c r="J430" s="36"/>
      <c r="K430" s="37"/>
      <c r="L430" s="36"/>
      <c r="M430" s="37"/>
      <c r="N430" s="36"/>
      <c r="O430" s="37"/>
      <c r="P430" s="36"/>
      <c r="Q430" s="37"/>
      <c r="R430" s="36"/>
      <c r="S430" s="37"/>
      <c r="T430" s="36"/>
      <c r="U430" s="37"/>
      <c r="V430" s="36"/>
      <c r="W430" s="37"/>
      <c r="X430" s="36"/>
      <c r="Y430" s="37"/>
      <c r="Z430" s="36"/>
      <c r="AA430" s="38"/>
      <c r="AB430" s="8">
        <f t="shared" si="397"/>
        <v>0</v>
      </c>
      <c r="AC430" s="8">
        <f t="shared" si="398"/>
        <v>0</v>
      </c>
      <c r="AD430" s="8">
        <f t="shared" si="399"/>
        <v>0</v>
      </c>
      <c r="AE430" s="8">
        <f t="shared" si="400"/>
        <v>0</v>
      </c>
    </row>
    <row r="431" spans="1:31" ht="30">
      <c r="A431" s="79"/>
      <c r="B431" s="40" t="s">
        <v>50</v>
      </c>
      <c r="C431" s="24">
        <v>48000.15</v>
      </c>
      <c r="D431" s="56">
        <v>2</v>
      </c>
      <c r="E431" s="26">
        <v>96</v>
      </c>
      <c r="F431" s="27">
        <f aca="true" t="shared" si="424" ref="F431:G435">D431-H431-J431-L431-N431-P431-R431-T431-V431-X431-Z431</f>
        <v>0</v>
      </c>
      <c r="G431" s="24">
        <f t="shared" si="424"/>
        <v>0</v>
      </c>
      <c r="H431" s="27">
        <f t="shared" si="401"/>
        <v>0</v>
      </c>
      <c r="I431" s="24">
        <f t="shared" si="402"/>
        <v>0</v>
      </c>
      <c r="J431" s="27">
        <v>1</v>
      </c>
      <c r="K431" s="24">
        <f t="shared" si="404"/>
        <v>48</v>
      </c>
      <c r="L431" s="27">
        <v>1</v>
      </c>
      <c r="M431" s="24">
        <f t="shared" si="406"/>
        <v>48</v>
      </c>
      <c r="N431" s="27">
        <f t="shared" si="407"/>
        <v>0</v>
      </c>
      <c r="O431" s="24">
        <f t="shared" si="408"/>
        <v>0</v>
      </c>
      <c r="P431" s="27">
        <f t="shared" si="409"/>
        <v>0</v>
      </c>
      <c r="Q431" s="24">
        <f t="shared" si="410"/>
        <v>0</v>
      </c>
      <c r="R431" s="27">
        <f t="shared" si="411"/>
        <v>0</v>
      </c>
      <c r="S431" s="24">
        <f t="shared" si="412"/>
        <v>0</v>
      </c>
      <c r="T431" s="27">
        <f t="shared" si="413"/>
        <v>0</v>
      </c>
      <c r="U431" s="24">
        <f t="shared" si="414"/>
        <v>0</v>
      </c>
      <c r="V431" s="27">
        <f t="shared" si="415"/>
        <v>0</v>
      </c>
      <c r="W431" s="24">
        <f t="shared" si="416"/>
        <v>0</v>
      </c>
      <c r="X431" s="27">
        <f t="shared" si="417"/>
        <v>0</v>
      </c>
      <c r="Y431" s="24">
        <f t="shared" si="418"/>
        <v>0</v>
      </c>
      <c r="Z431" s="27">
        <f t="shared" si="419"/>
        <v>0</v>
      </c>
      <c r="AA431" s="24">
        <f t="shared" si="420"/>
        <v>0</v>
      </c>
      <c r="AB431" s="8">
        <f t="shared" si="397"/>
        <v>2</v>
      </c>
      <c r="AC431" s="8">
        <f t="shared" si="398"/>
        <v>96</v>
      </c>
      <c r="AD431" s="8">
        <f t="shared" si="399"/>
        <v>0</v>
      </c>
      <c r="AE431" s="8">
        <f t="shared" si="400"/>
        <v>0</v>
      </c>
    </row>
    <row r="432" spans="1:31" ht="15.75">
      <c r="A432" s="79"/>
      <c r="B432" s="5" t="s">
        <v>51</v>
      </c>
      <c r="C432" s="9">
        <v>53240.37</v>
      </c>
      <c r="D432" s="54">
        <v>93</v>
      </c>
      <c r="E432" s="23">
        <v>4951.3</v>
      </c>
      <c r="F432" s="27">
        <f t="shared" si="424"/>
        <v>13</v>
      </c>
      <c r="G432" s="24">
        <f t="shared" si="424"/>
        <v>692.0999999999995</v>
      </c>
      <c r="H432" s="27">
        <f t="shared" si="401"/>
        <v>8</v>
      </c>
      <c r="I432" s="24">
        <f t="shared" si="402"/>
        <v>425.92</v>
      </c>
      <c r="J432" s="27">
        <f t="shared" si="403"/>
        <v>8</v>
      </c>
      <c r="K432" s="24">
        <f t="shared" si="404"/>
        <v>425.92</v>
      </c>
      <c r="L432" s="27">
        <f t="shared" si="405"/>
        <v>8</v>
      </c>
      <c r="M432" s="24">
        <f t="shared" si="406"/>
        <v>425.92</v>
      </c>
      <c r="N432" s="27">
        <f t="shared" si="407"/>
        <v>8</v>
      </c>
      <c r="O432" s="24">
        <f t="shared" si="408"/>
        <v>425.92</v>
      </c>
      <c r="P432" s="27">
        <f t="shared" si="409"/>
        <v>8</v>
      </c>
      <c r="Q432" s="24">
        <f t="shared" si="410"/>
        <v>425.92</v>
      </c>
      <c r="R432" s="27">
        <f t="shared" si="411"/>
        <v>8</v>
      </c>
      <c r="S432" s="24">
        <f t="shared" si="412"/>
        <v>425.92</v>
      </c>
      <c r="T432" s="27">
        <f t="shared" si="413"/>
        <v>8</v>
      </c>
      <c r="U432" s="24">
        <f t="shared" si="414"/>
        <v>425.92</v>
      </c>
      <c r="V432" s="27">
        <f t="shared" si="415"/>
        <v>8</v>
      </c>
      <c r="W432" s="24">
        <f t="shared" si="416"/>
        <v>425.92</v>
      </c>
      <c r="X432" s="27">
        <f t="shared" si="417"/>
        <v>8</v>
      </c>
      <c r="Y432" s="24">
        <f t="shared" si="418"/>
        <v>425.92</v>
      </c>
      <c r="Z432" s="27">
        <f t="shared" si="419"/>
        <v>8</v>
      </c>
      <c r="AA432" s="24">
        <f t="shared" si="420"/>
        <v>425.92</v>
      </c>
      <c r="AB432" s="8">
        <f t="shared" si="397"/>
        <v>93</v>
      </c>
      <c r="AC432" s="8">
        <f t="shared" si="398"/>
        <v>4951.3</v>
      </c>
      <c r="AD432" s="8">
        <f t="shared" si="399"/>
        <v>0</v>
      </c>
      <c r="AE432" s="8">
        <f t="shared" si="400"/>
        <v>0</v>
      </c>
    </row>
    <row r="433" spans="1:31" ht="30">
      <c r="A433" s="79"/>
      <c r="B433" s="5" t="s">
        <v>53</v>
      </c>
      <c r="C433" s="9">
        <v>141130.35</v>
      </c>
      <c r="D433" s="54">
        <v>12</v>
      </c>
      <c r="E433" s="23">
        <v>1693.6</v>
      </c>
      <c r="F433" s="27">
        <f t="shared" si="424"/>
        <v>2</v>
      </c>
      <c r="G433" s="24">
        <f t="shared" si="424"/>
        <v>282.2999999999995</v>
      </c>
      <c r="H433" s="27">
        <f t="shared" si="401"/>
        <v>1</v>
      </c>
      <c r="I433" s="24">
        <f t="shared" si="402"/>
        <v>141.13</v>
      </c>
      <c r="J433" s="27">
        <f t="shared" si="403"/>
        <v>1</v>
      </c>
      <c r="K433" s="24">
        <f t="shared" si="404"/>
        <v>141.13</v>
      </c>
      <c r="L433" s="27">
        <f t="shared" si="405"/>
        <v>1</v>
      </c>
      <c r="M433" s="24">
        <f t="shared" si="406"/>
        <v>141.13</v>
      </c>
      <c r="N433" s="27">
        <f t="shared" si="407"/>
        <v>1</v>
      </c>
      <c r="O433" s="24">
        <f t="shared" si="408"/>
        <v>141.13</v>
      </c>
      <c r="P433" s="27">
        <f t="shared" si="409"/>
        <v>1</v>
      </c>
      <c r="Q433" s="24">
        <f t="shared" si="410"/>
        <v>141.13</v>
      </c>
      <c r="R433" s="27">
        <f t="shared" si="411"/>
        <v>1</v>
      </c>
      <c r="S433" s="24">
        <f t="shared" si="412"/>
        <v>141.13</v>
      </c>
      <c r="T433" s="27">
        <f t="shared" si="413"/>
        <v>1</v>
      </c>
      <c r="U433" s="24">
        <f t="shared" si="414"/>
        <v>141.13</v>
      </c>
      <c r="V433" s="27">
        <f t="shared" si="415"/>
        <v>1</v>
      </c>
      <c r="W433" s="24">
        <f t="shared" si="416"/>
        <v>141.13</v>
      </c>
      <c r="X433" s="27">
        <f t="shared" si="417"/>
        <v>1</v>
      </c>
      <c r="Y433" s="24">
        <f t="shared" si="418"/>
        <v>141.13</v>
      </c>
      <c r="Z433" s="27">
        <f t="shared" si="419"/>
        <v>1</v>
      </c>
      <c r="AA433" s="24">
        <f t="shared" si="420"/>
        <v>141.13</v>
      </c>
      <c r="AB433" s="8">
        <f t="shared" si="397"/>
        <v>12</v>
      </c>
      <c r="AC433" s="8">
        <f t="shared" si="398"/>
        <v>1693.6</v>
      </c>
      <c r="AD433" s="8">
        <f t="shared" si="399"/>
        <v>0</v>
      </c>
      <c r="AE433" s="8">
        <f t="shared" si="400"/>
        <v>0</v>
      </c>
    </row>
    <row r="434" spans="1:31" ht="45">
      <c r="A434" s="79"/>
      <c r="B434" s="5" t="s">
        <v>54</v>
      </c>
      <c r="C434" s="9">
        <v>134020.4</v>
      </c>
      <c r="D434" s="54">
        <v>8</v>
      </c>
      <c r="E434" s="23">
        <v>1072.1</v>
      </c>
      <c r="F434" s="27">
        <f t="shared" si="424"/>
        <v>0</v>
      </c>
      <c r="G434" s="24">
        <f t="shared" si="424"/>
        <v>0</v>
      </c>
      <c r="H434" s="27">
        <v>0</v>
      </c>
      <c r="I434" s="24">
        <f t="shared" si="402"/>
        <v>0</v>
      </c>
      <c r="J434" s="27">
        <v>0</v>
      </c>
      <c r="K434" s="24">
        <f t="shared" si="404"/>
        <v>0</v>
      </c>
      <c r="L434" s="27">
        <f t="shared" si="405"/>
        <v>1</v>
      </c>
      <c r="M434" s="24">
        <v>134</v>
      </c>
      <c r="N434" s="27">
        <f t="shared" si="407"/>
        <v>1</v>
      </c>
      <c r="O434" s="24">
        <v>134</v>
      </c>
      <c r="P434" s="27">
        <f t="shared" si="409"/>
        <v>1</v>
      </c>
      <c r="Q434" s="24">
        <v>134</v>
      </c>
      <c r="R434" s="27">
        <f t="shared" si="411"/>
        <v>1</v>
      </c>
      <c r="S434" s="24">
        <f t="shared" si="412"/>
        <v>134.02</v>
      </c>
      <c r="T434" s="27">
        <f t="shared" si="413"/>
        <v>1</v>
      </c>
      <c r="U434" s="24">
        <f t="shared" si="414"/>
        <v>134.02</v>
      </c>
      <c r="V434" s="27">
        <f t="shared" si="415"/>
        <v>1</v>
      </c>
      <c r="W434" s="24">
        <f t="shared" si="416"/>
        <v>134.02</v>
      </c>
      <c r="X434" s="27">
        <f t="shared" si="417"/>
        <v>1</v>
      </c>
      <c r="Y434" s="24">
        <f t="shared" si="418"/>
        <v>134.02</v>
      </c>
      <c r="Z434" s="27">
        <f t="shared" si="419"/>
        <v>1</v>
      </c>
      <c r="AA434" s="24">
        <f t="shared" si="420"/>
        <v>134.02</v>
      </c>
      <c r="AB434" s="8">
        <f t="shared" si="397"/>
        <v>8</v>
      </c>
      <c r="AC434" s="8">
        <f t="shared" si="398"/>
        <v>1072.1</v>
      </c>
      <c r="AD434" s="8">
        <f t="shared" si="399"/>
        <v>0</v>
      </c>
      <c r="AE434" s="8">
        <f t="shared" si="400"/>
        <v>0</v>
      </c>
    </row>
    <row r="435" spans="1:31" ht="15.75">
      <c r="A435" s="79"/>
      <c r="B435" s="39" t="s">
        <v>55</v>
      </c>
      <c r="C435" s="31">
        <v>42178.5</v>
      </c>
      <c r="D435" s="55">
        <v>30</v>
      </c>
      <c r="E435" s="33">
        <v>1265.3000000000002</v>
      </c>
      <c r="F435" s="47">
        <f t="shared" si="424"/>
        <v>0</v>
      </c>
      <c r="G435" s="44">
        <f t="shared" si="424"/>
        <v>1.9895196601282805E-13</v>
      </c>
      <c r="H435" s="47">
        <f t="shared" si="401"/>
        <v>3</v>
      </c>
      <c r="I435" s="44">
        <v>126.44</v>
      </c>
      <c r="J435" s="47">
        <f t="shared" si="403"/>
        <v>3</v>
      </c>
      <c r="K435" s="44">
        <f t="shared" si="404"/>
        <v>126.54</v>
      </c>
      <c r="L435" s="47">
        <f t="shared" si="405"/>
        <v>3</v>
      </c>
      <c r="M435" s="44">
        <f t="shared" si="406"/>
        <v>126.54</v>
      </c>
      <c r="N435" s="47">
        <f t="shared" si="407"/>
        <v>3</v>
      </c>
      <c r="O435" s="44">
        <f t="shared" si="408"/>
        <v>126.54</v>
      </c>
      <c r="P435" s="47">
        <f t="shared" si="409"/>
        <v>3</v>
      </c>
      <c r="Q435" s="44">
        <f t="shared" si="410"/>
        <v>126.54</v>
      </c>
      <c r="R435" s="47">
        <f t="shared" si="411"/>
        <v>3</v>
      </c>
      <c r="S435" s="44">
        <f t="shared" si="412"/>
        <v>126.54</v>
      </c>
      <c r="T435" s="47">
        <f t="shared" si="413"/>
        <v>3</v>
      </c>
      <c r="U435" s="44">
        <f t="shared" si="414"/>
        <v>126.54</v>
      </c>
      <c r="V435" s="47">
        <f t="shared" si="415"/>
        <v>3</v>
      </c>
      <c r="W435" s="44">
        <f t="shared" si="416"/>
        <v>126.54</v>
      </c>
      <c r="X435" s="47">
        <f t="shared" si="417"/>
        <v>3</v>
      </c>
      <c r="Y435" s="44">
        <f t="shared" si="418"/>
        <v>126.54</v>
      </c>
      <c r="Z435" s="47">
        <f t="shared" si="419"/>
        <v>3</v>
      </c>
      <c r="AA435" s="44">
        <f t="shared" si="420"/>
        <v>126.54</v>
      </c>
      <c r="AB435" s="8">
        <f t="shared" si="397"/>
        <v>30</v>
      </c>
      <c r="AC435" s="8">
        <f t="shared" si="398"/>
        <v>1265.3000000000002</v>
      </c>
      <c r="AD435" s="8">
        <f t="shared" si="399"/>
        <v>0</v>
      </c>
      <c r="AE435" s="8">
        <f t="shared" si="400"/>
        <v>0</v>
      </c>
    </row>
    <row r="436" spans="1:31" ht="15.75">
      <c r="A436" s="79"/>
      <c r="B436" s="2" t="s">
        <v>79</v>
      </c>
      <c r="C436" s="37"/>
      <c r="D436" s="34"/>
      <c r="E436" s="35"/>
      <c r="F436" s="36"/>
      <c r="G436" s="37"/>
      <c r="H436" s="36"/>
      <c r="I436" s="37"/>
      <c r="J436" s="36"/>
      <c r="K436" s="37"/>
      <c r="L436" s="36"/>
      <c r="M436" s="37"/>
      <c r="N436" s="36"/>
      <c r="O436" s="37"/>
      <c r="P436" s="36"/>
      <c r="Q436" s="37"/>
      <c r="R436" s="36"/>
      <c r="S436" s="37"/>
      <c r="T436" s="36"/>
      <c r="U436" s="37"/>
      <c r="V436" s="36"/>
      <c r="W436" s="37"/>
      <c r="X436" s="36"/>
      <c r="Y436" s="37"/>
      <c r="Z436" s="36"/>
      <c r="AA436" s="38"/>
      <c r="AB436" s="8">
        <f t="shared" si="397"/>
        <v>0</v>
      </c>
      <c r="AC436" s="8">
        <f t="shared" si="398"/>
        <v>0</v>
      </c>
      <c r="AD436" s="8">
        <f t="shared" si="399"/>
        <v>0</v>
      </c>
      <c r="AE436" s="8">
        <f t="shared" si="400"/>
        <v>0</v>
      </c>
    </row>
    <row r="437" spans="1:31" ht="15.75">
      <c r="A437" s="79"/>
      <c r="B437" s="39" t="s">
        <v>57</v>
      </c>
      <c r="C437" s="31">
        <v>20120.2</v>
      </c>
      <c r="D437" s="32">
        <v>40</v>
      </c>
      <c r="E437" s="33">
        <v>804.8</v>
      </c>
      <c r="F437" s="47">
        <f>D437-H437-J437-L437-N437-P437-R437-T437-V437-X437-Z437</f>
        <v>10</v>
      </c>
      <c r="G437" s="44">
        <f>E437-I437-K437-M437-O437-Q437-S437-U437-W437-Y437-AA437</f>
        <v>201.19999999999982</v>
      </c>
      <c r="H437" s="47">
        <f t="shared" si="401"/>
        <v>3</v>
      </c>
      <c r="I437" s="44">
        <f t="shared" si="402"/>
        <v>60.36</v>
      </c>
      <c r="J437" s="47">
        <f t="shared" si="403"/>
        <v>3</v>
      </c>
      <c r="K437" s="44">
        <f t="shared" si="404"/>
        <v>60.36</v>
      </c>
      <c r="L437" s="47">
        <f t="shared" si="405"/>
        <v>3</v>
      </c>
      <c r="M437" s="44">
        <f t="shared" si="406"/>
        <v>60.36</v>
      </c>
      <c r="N437" s="47">
        <f t="shared" si="407"/>
        <v>3</v>
      </c>
      <c r="O437" s="44">
        <f t="shared" si="408"/>
        <v>60.36</v>
      </c>
      <c r="P437" s="47">
        <f t="shared" si="409"/>
        <v>3</v>
      </c>
      <c r="Q437" s="44">
        <f t="shared" si="410"/>
        <v>60.36</v>
      </c>
      <c r="R437" s="47">
        <f t="shared" si="411"/>
        <v>3</v>
      </c>
      <c r="S437" s="44">
        <f t="shared" si="412"/>
        <v>60.36</v>
      </c>
      <c r="T437" s="47">
        <f t="shared" si="413"/>
        <v>3</v>
      </c>
      <c r="U437" s="44">
        <f t="shared" si="414"/>
        <v>60.36</v>
      </c>
      <c r="V437" s="47">
        <f t="shared" si="415"/>
        <v>3</v>
      </c>
      <c r="W437" s="44">
        <f t="shared" si="416"/>
        <v>60.36</v>
      </c>
      <c r="X437" s="47">
        <f t="shared" si="417"/>
        <v>3</v>
      </c>
      <c r="Y437" s="44">
        <f t="shared" si="418"/>
        <v>60.36</v>
      </c>
      <c r="Z437" s="47">
        <f t="shared" si="419"/>
        <v>3</v>
      </c>
      <c r="AA437" s="44">
        <f t="shared" si="420"/>
        <v>60.36</v>
      </c>
      <c r="AB437" s="8">
        <f t="shared" si="397"/>
        <v>40</v>
      </c>
      <c r="AC437" s="8">
        <f t="shared" si="398"/>
        <v>804.8</v>
      </c>
      <c r="AD437" s="8">
        <f t="shared" si="399"/>
        <v>0</v>
      </c>
      <c r="AE437" s="8">
        <f t="shared" si="400"/>
        <v>0</v>
      </c>
    </row>
    <row r="438" spans="1:31" ht="27.75" customHeight="1">
      <c r="A438" s="79"/>
      <c r="B438" s="2" t="s">
        <v>80</v>
      </c>
      <c r="C438" s="37"/>
      <c r="D438" s="34"/>
      <c r="E438" s="35"/>
      <c r="F438" s="36"/>
      <c r="G438" s="37"/>
      <c r="H438" s="36"/>
      <c r="I438" s="37"/>
      <c r="J438" s="36"/>
      <c r="K438" s="37"/>
      <c r="L438" s="36"/>
      <c r="M438" s="37"/>
      <c r="N438" s="36"/>
      <c r="O438" s="37"/>
      <c r="P438" s="36"/>
      <c r="Q438" s="37"/>
      <c r="R438" s="36"/>
      <c r="S438" s="37"/>
      <c r="T438" s="36"/>
      <c r="U438" s="37"/>
      <c r="V438" s="36"/>
      <c r="W438" s="37"/>
      <c r="X438" s="36"/>
      <c r="Y438" s="37"/>
      <c r="Z438" s="36"/>
      <c r="AA438" s="38"/>
      <c r="AB438" s="8">
        <f t="shared" si="397"/>
        <v>0</v>
      </c>
      <c r="AC438" s="8">
        <f t="shared" si="398"/>
        <v>0</v>
      </c>
      <c r="AD438" s="8">
        <f t="shared" si="399"/>
        <v>0</v>
      </c>
      <c r="AE438" s="8">
        <f t="shared" si="400"/>
        <v>0</v>
      </c>
    </row>
    <row r="439" spans="1:31" ht="60">
      <c r="A439" s="79"/>
      <c r="B439" s="42" t="s">
        <v>58</v>
      </c>
      <c r="C439" s="24">
        <v>39606.17</v>
      </c>
      <c r="D439" s="58">
        <v>31</v>
      </c>
      <c r="E439" s="26">
        <v>1227.8</v>
      </c>
      <c r="F439" s="27">
        <f>D439-H439-J439-L439-N439-P439-R439-T439-V439-X439-Z439</f>
        <v>1</v>
      </c>
      <c r="G439" s="24">
        <f>E439-I439-K439-M439-O439-Q439-S439-U439-W439-Y439-AA439</f>
        <v>39.600000000000364</v>
      </c>
      <c r="H439" s="27">
        <f t="shared" si="401"/>
        <v>3</v>
      </c>
      <c r="I439" s="24">
        <f t="shared" si="402"/>
        <v>118.82</v>
      </c>
      <c r="J439" s="27">
        <f t="shared" si="403"/>
        <v>3</v>
      </c>
      <c r="K439" s="24">
        <f t="shared" si="404"/>
        <v>118.82</v>
      </c>
      <c r="L439" s="27">
        <f t="shared" si="405"/>
        <v>3</v>
      </c>
      <c r="M439" s="24">
        <f t="shared" si="406"/>
        <v>118.82</v>
      </c>
      <c r="N439" s="27">
        <f t="shared" si="407"/>
        <v>3</v>
      </c>
      <c r="O439" s="24">
        <f t="shared" si="408"/>
        <v>118.82</v>
      </c>
      <c r="P439" s="27">
        <f t="shared" si="409"/>
        <v>3</v>
      </c>
      <c r="Q439" s="24">
        <f t="shared" si="410"/>
        <v>118.82</v>
      </c>
      <c r="R439" s="27">
        <f t="shared" si="411"/>
        <v>3</v>
      </c>
      <c r="S439" s="24">
        <f t="shared" si="412"/>
        <v>118.82</v>
      </c>
      <c r="T439" s="27">
        <f t="shared" si="413"/>
        <v>3</v>
      </c>
      <c r="U439" s="24">
        <f t="shared" si="414"/>
        <v>118.82</v>
      </c>
      <c r="V439" s="27">
        <f t="shared" si="415"/>
        <v>3</v>
      </c>
      <c r="W439" s="24">
        <f t="shared" si="416"/>
        <v>118.82</v>
      </c>
      <c r="X439" s="27">
        <f t="shared" si="417"/>
        <v>3</v>
      </c>
      <c r="Y439" s="24">
        <f t="shared" si="418"/>
        <v>118.82</v>
      </c>
      <c r="Z439" s="27">
        <f t="shared" si="419"/>
        <v>3</v>
      </c>
      <c r="AA439" s="24">
        <f t="shared" si="420"/>
        <v>118.82</v>
      </c>
      <c r="AB439" s="8">
        <f t="shared" si="397"/>
        <v>31</v>
      </c>
      <c r="AC439" s="8">
        <f t="shared" si="398"/>
        <v>1227.8</v>
      </c>
      <c r="AD439" s="8">
        <f t="shared" si="399"/>
        <v>0</v>
      </c>
      <c r="AE439" s="8">
        <f t="shared" si="400"/>
        <v>0</v>
      </c>
    </row>
    <row r="440" spans="1:31" ht="32.25" customHeight="1">
      <c r="A440" s="79"/>
      <c r="B440" s="39" t="s">
        <v>59</v>
      </c>
      <c r="C440" s="31">
        <v>38029.4</v>
      </c>
      <c r="D440" s="55">
        <v>13</v>
      </c>
      <c r="E440" s="33">
        <v>494.4</v>
      </c>
      <c r="F440" s="47">
        <f>D440-H440-J440-L440-N440-P440-R440-T440-V440-X440-Z440</f>
        <v>3</v>
      </c>
      <c r="G440" s="44">
        <f>E440-I440-K440-M440-O440-Q440-S440-U440-W440-Y440-AA440</f>
        <v>114.10000000000014</v>
      </c>
      <c r="H440" s="47">
        <f t="shared" si="401"/>
        <v>1</v>
      </c>
      <c r="I440" s="44">
        <f t="shared" si="402"/>
        <v>38.03</v>
      </c>
      <c r="J440" s="47">
        <f t="shared" si="403"/>
        <v>1</v>
      </c>
      <c r="K440" s="44">
        <f t="shared" si="404"/>
        <v>38.03</v>
      </c>
      <c r="L440" s="47">
        <f t="shared" si="405"/>
        <v>1</v>
      </c>
      <c r="M440" s="44">
        <f t="shared" si="406"/>
        <v>38.03</v>
      </c>
      <c r="N440" s="47">
        <f t="shared" si="407"/>
        <v>1</v>
      </c>
      <c r="O440" s="44">
        <f t="shared" si="408"/>
        <v>38.03</v>
      </c>
      <c r="P440" s="47">
        <f t="shared" si="409"/>
        <v>1</v>
      </c>
      <c r="Q440" s="44">
        <f t="shared" si="410"/>
        <v>38.03</v>
      </c>
      <c r="R440" s="47">
        <f t="shared" si="411"/>
        <v>1</v>
      </c>
      <c r="S440" s="44">
        <f t="shared" si="412"/>
        <v>38.03</v>
      </c>
      <c r="T440" s="47">
        <f t="shared" si="413"/>
        <v>1</v>
      </c>
      <c r="U440" s="44">
        <f t="shared" si="414"/>
        <v>38.03</v>
      </c>
      <c r="V440" s="47">
        <f t="shared" si="415"/>
        <v>1</v>
      </c>
      <c r="W440" s="44">
        <f t="shared" si="416"/>
        <v>38.03</v>
      </c>
      <c r="X440" s="47">
        <f t="shared" si="417"/>
        <v>1</v>
      </c>
      <c r="Y440" s="44">
        <f t="shared" si="418"/>
        <v>38.03</v>
      </c>
      <c r="Z440" s="47">
        <f t="shared" si="419"/>
        <v>1</v>
      </c>
      <c r="AA440" s="44">
        <f t="shared" si="420"/>
        <v>38.03</v>
      </c>
      <c r="AB440" s="8">
        <f t="shared" si="397"/>
        <v>13</v>
      </c>
      <c r="AC440" s="8">
        <f t="shared" si="398"/>
        <v>494.4</v>
      </c>
      <c r="AD440" s="8">
        <f t="shared" si="399"/>
        <v>0</v>
      </c>
      <c r="AE440" s="8">
        <f t="shared" si="400"/>
        <v>0</v>
      </c>
    </row>
    <row r="441" spans="1:31" ht="28.5">
      <c r="A441" s="79"/>
      <c r="B441" s="3" t="s">
        <v>81</v>
      </c>
      <c r="C441" s="37"/>
      <c r="D441" s="34"/>
      <c r="E441" s="35"/>
      <c r="F441" s="36"/>
      <c r="G441" s="37"/>
      <c r="H441" s="36"/>
      <c r="I441" s="37"/>
      <c r="J441" s="36"/>
      <c r="K441" s="37"/>
      <c r="L441" s="36"/>
      <c r="M441" s="37"/>
      <c r="N441" s="36"/>
      <c r="O441" s="37"/>
      <c r="P441" s="36"/>
      <c r="Q441" s="37"/>
      <c r="R441" s="36"/>
      <c r="S441" s="37"/>
      <c r="T441" s="36"/>
      <c r="U441" s="37"/>
      <c r="V441" s="36"/>
      <c r="W441" s="37"/>
      <c r="X441" s="36"/>
      <c r="Y441" s="37"/>
      <c r="Z441" s="36"/>
      <c r="AA441" s="38"/>
      <c r="AB441" s="8">
        <f t="shared" si="397"/>
        <v>0</v>
      </c>
      <c r="AC441" s="8">
        <f t="shared" si="398"/>
        <v>0</v>
      </c>
      <c r="AD441" s="8">
        <f t="shared" si="399"/>
        <v>0</v>
      </c>
      <c r="AE441" s="8">
        <f t="shared" si="400"/>
        <v>0</v>
      </c>
    </row>
    <row r="442" spans="1:31" ht="15.75">
      <c r="A442" s="79"/>
      <c r="B442" s="43" t="s">
        <v>60</v>
      </c>
      <c r="C442" s="44">
        <v>25402.6</v>
      </c>
      <c r="D442" s="45">
        <v>30</v>
      </c>
      <c r="E442" s="46">
        <v>762.0999999999999</v>
      </c>
      <c r="F442" s="47">
        <f>D442-H442-J442-L442-N442-P442-R442-T442-V442-X442-Z442</f>
        <v>0</v>
      </c>
      <c r="G442" s="44">
        <f>E442-I442-K442-M442-O442-Q442-S442-U442-W442-Y442-AA442</f>
        <v>0</v>
      </c>
      <c r="H442" s="47">
        <f t="shared" si="401"/>
        <v>3</v>
      </c>
      <c r="I442" s="44">
        <f t="shared" si="402"/>
        <v>76.21</v>
      </c>
      <c r="J442" s="47">
        <f t="shared" si="403"/>
        <v>3</v>
      </c>
      <c r="K442" s="44">
        <f t="shared" si="404"/>
        <v>76.21</v>
      </c>
      <c r="L442" s="47">
        <f t="shared" si="405"/>
        <v>3</v>
      </c>
      <c r="M442" s="44">
        <f t="shared" si="406"/>
        <v>76.21</v>
      </c>
      <c r="N442" s="47">
        <f t="shared" si="407"/>
        <v>3</v>
      </c>
      <c r="O442" s="44">
        <f t="shared" si="408"/>
        <v>76.21</v>
      </c>
      <c r="P442" s="47">
        <f t="shared" si="409"/>
        <v>3</v>
      </c>
      <c r="Q442" s="44">
        <f t="shared" si="410"/>
        <v>76.21</v>
      </c>
      <c r="R442" s="47">
        <f t="shared" si="411"/>
        <v>3</v>
      </c>
      <c r="S442" s="44">
        <f t="shared" si="412"/>
        <v>76.21</v>
      </c>
      <c r="T442" s="47">
        <f t="shared" si="413"/>
        <v>3</v>
      </c>
      <c r="U442" s="44">
        <f t="shared" si="414"/>
        <v>76.21</v>
      </c>
      <c r="V442" s="47">
        <f t="shared" si="415"/>
        <v>3</v>
      </c>
      <c r="W442" s="44">
        <f t="shared" si="416"/>
        <v>76.21</v>
      </c>
      <c r="X442" s="47">
        <f t="shared" si="417"/>
        <v>3</v>
      </c>
      <c r="Y442" s="44">
        <f t="shared" si="418"/>
        <v>76.21</v>
      </c>
      <c r="Z442" s="47">
        <f t="shared" si="419"/>
        <v>3</v>
      </c>
      <c r="AA442" s="44">
        <f t="shared" si="420"/>
        <v>76.21</v>
      </c>
      <c r="AB442" s="8">
        <f t="shared" si="397"/>
        <v>30</v>
      </c>
      <c r="AC442" s="8">
        <f t="shared" si="398"/>
        <v>762.1</v>
      </c>
      <c r="AD442" s="8">
        <f t="shared" si="399"/>
        <v>0</v>
      </c>
      <c r="AE442" s="8">
        <f t="shared" si="400"/>
        <v>0</v>
      </c>
    </row>
    <row r="443" spans="1:256" s="51" customFormat="1" ht="40.5" customHeight="1">
      <c r="A443" s="89" t="s">
        <v>100</v>
      </c>
      <c r="B443" s="89"/>
      <c r="C443" s="50"/>
      <c r="D443" s="62">
        <f aca="true" t="shared" si="425" ref="D443:AA443">SUM(D445:D467)</f>
        <v>235</v>
      </c>
      <c r="E443" s="63">
        <f t="shared" si="425"/>
        <v>11532.300000000001</v>
      </c>
      <c r="F443" s="62">
        <f t="shared" si="425"/>
        <v>10</v>
      </c>
      <c r="G443" s="63">
        <f t="shared" si="425"/>
        <v>442.20000000000016</v>
      </c>
      <c r="H443" s="62">
        <f t="shared" si="425"/>
        <v>17</v>
      </c>
      <c r="I443" s="63">
        <f t="shared" si="425"/>
        <v>857.3000000000001</v>
      </c>
      <c r="J443" s="62">
        <f t="shared" si="425"/>
        <v>26</v>
      </c>
      <c r="K443" s="63">
        <f t="shared" si="425"/>
        <v>1381.72</v>
      </c>
      <c r="L443" s="62">
        <f t="shared" si="425"/>
        <v>24</v>
      </c>
      <c r="M443" s="63">
        <f t="shared" si="425"/>
        <v>1129.5</v>
      </c>
      <c r="N443" s="62">
        <f t="shared" si="425"/>
        <v>24</v>
      </c>
      <c r="O443" s="63">
        <f t="shared" si="425"/>
        <v>1334.43</v>
      </c>
      <c r="P443" s="62">
        <f t="shared" si="425"/>
        <v>27</v>
      </c>
      <c r="Q443" s="63">
        <f t="shared" si="425"/>
        <v>1314.97</v>
      </c>
      <c r="R443" s="62">
        <f t="shared" si="425"/>
        <v>24</v>
      </c>
      <c r="S443" s="63">
        <f t="shared" si="425"/>
        <v>1135.3400000000001</v>
      </c>
      <c r="T443" s="62">
        <f t="shared" si="425"/>
        <v>20</v>
      </c>
      <c r="U443" s="63">
        <f t="shared" si="425"/>
        <v>960.06</v>
      </c>
      <c r="V443" s="62">
        <f t="shared" si="425"/>
        <v>21</v>
      </c>
      <c r="W443" s="63">
        <f t="shared" si="425"/>
        <v>992.26</v>
      </c>
      <c r="X443" s="62">
        <f t="shared" si="425"/>
        <v>21</v>
      </c>
      <c r="Y443" s="63">
        <f t="shared" si="425"/>
        <v>992.26</v>
      </c>
      <c r="Z443" s="62">
        <f t="shared" si="425"/>
        <v>21</v>
      </c>
      <c r="AA443" s="63">
        <f t="shared" si="425"/>
        <v>992.26</v>
      </c>
      <c r="AB443" s="8">
        <f>F443+H443+J443+L443+N443+P443+R443+T443+V443+X443+Z443</f>
        <v>235</v>
      </c>
      <c r="AC443" s="8">
        <f>SUM(AC444:AC467)</f>
        <v>11532.300000000001</v>
      </c>
      <c r="AD443" s="8">
        <f>AB443-D443</f>
        <v>0</v>
      </c>
      <c r="AE443" s="8">
        <f>AC443-E443</f>
        <v>0</v>
      </c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31" ht="29.25">
      <c r="A444" s="79"/>
      <c r="B444" s="2" t="s">
        <v>74</v>
      </c>
      <c r="C444" s="2"/>
      <c r="D444" s="28"/>
      <c r="E444" s="28"/>
      <c r="F444" s="28"/>
      <c r="G444" s="28"/>
      <c r="H444" s="29"/>
      <c r="I444" s="28"/>
      <c r="J444" s="29"/>
      <c r="K444" s="28"/>
      <c r="L444" s="29"/>
      <c r="M444" s="28"/>
      <c r="N444" s="29"/>
      <c r="O444" s="28"/>
      <c r="P444" s="29"/>
      <c r="Q444" s="28"/>
      <c r="R444" s="29"/>
      <c r="S444" s="28"/>
      <c r="T444" s="29"/>
      <c r="U444" s="28"/>
      <c r="V444" s="29"/>
      <c r="W444" s="28"/>
      <c r="X444" s="29"/>
      <c r="Y444" s="28"/>
      <c r="Z444" s="29"/>
      <c r="AA444" s="30"/>
      <c r="AB444" s="8">
        <f>F444+H444+J444+L444+N444+P444+R444+T444+V444+X444+Z444</f>
        <v>0</v>
      </c>
      <c r="AC444" s="8">
        <f>G444+I444+K444+M444+O444+Q444+S444+U444+W444+Y444+AA444</f>
        <v>0</v>
      </c>
      <c r="AD444" s="8">
        <f>AB444-D444</f>
        <v>0</v>
      </c>
      <c r="AE444" s="8">
        <f>AC444-E444</f>
        <v>0</v>
      </c>
    </row>
    <row r="445" spans="1:31" ht="15.75">
      <c r="A445" s="79"/>
      <c r="B445" s="5" t="s">
        <v>19</v>
      </c>
      <c r="C445" s="24">
        <v>59902.240000000005</v>
      </c>
      <c r="D445" s="11">
        <v>5</v>
      </c>
      <c r="E445" s="26">
        <v>299.5</v>
      </c>
      <c r="F445" s="27">
        <f aca="true" t="shared" si="426" ref="F445:G447">D445-H445-J445-L445-N445-P445-R445-T445-V445-X445-Z445</f>
        <v>0</v>
      </c>
      <c r="G445" s="24">
        <f t="shared" si="426"/>
        <v>-1.4210854715202004E-14</v>
      </c>
      <c r="H445" s="27">
        <f>ROUND($D445/12,0)</f>
        <v>0</v>
      </c>
      <c r="I445" s="24">
        <f>ROUND(H445*$C445/1000,2)</f>
        <v>0</v>
      </c>
      <c r="J445" s="27">
        <v>1</v>
      </c>
      <c r="K445" s="24">
        <f>ROUND(J445*$C445/1000,2)</f>
        <v>59.9</v>
      </c>
      <c r="L445" s="27">
        <v>1</v>
      </c>
      <c r="M445" s="24">
        <f>ROUND(L445*$C445/1000,2)</f>
        <v>59.9</v>
      </c>
      <c r="N445" s="27">
        <v>1</v>
      </c>
      <c r="O445" s="24">
        <f>ROUND(N445*$C445/1000,2)</f>
        <v>59.9</v>
      </c>
      <c r="P445" s="27">
        <v>1</v>
      </c>
      <c r="Q445" s="24">
        <f>ROUND(P445*$C445/1000,2)</f>
        <v>59.9</v>
      </c>
      <c r="R445" s="27">
        <v>1</v>
      </c>
      <c r="S445" s="24">
        <f>ROUND(R445*$C445/1000,2)</f>
        <v>59.9</v>
      </c>
      <c r="T445" s="27">
        <f>ROUND($D445/12,0)</f>
        <v>0</v>
      </c>
      <c r="U445" s="24">
        <f>ROUND(T445*$C445/1000,2)</f>
        <v>0</v>
      </c>
      <c r="V445" s="27">
        <f>ROUND($D445/12,0)</f>
        <v>0</v>
      </c>
      <c r="W445" s="24">
        <f>ROUND(V445*$C445/1000,2)</f>
        <v>0</v>
      </c>
      <c r="X445" s="27">
        <f>ROUND($D445/12,0)</f>
        <v>0</v>
      </c>
      <c r="Y445" s="24">
        <f>ROUND(X445*$C445/1000,2)</f>
        <v>0</v>
      </c>
      <c r="Z445" s="27">
        <f>ROUND($D445/12,0)</f>
        <v>0</v>
      </c>
      <c r="AA445" s="24">
        <f>ROUND(Z445*$C445/1000,2)</f>
        <v>0</v>
      </c>
      <c r="AB445" s="8">
        <f aca="true" t="shared" si="427" ref="AB445:AB467">F445+H445+J445+L445+N445+P445+R445+T445+V445+X445+Z445</f>
        <v>5</v>
      </c>
      <c r="AC445" s="8">
        <f aca="true" t="shared" si="428" ref="AC445:AC467">G445+I445+K445+M445+O445+Q445+S445+U445+W445+Y445+AA445</f>
        <v>299.5</v>
      </c>
      <c r="AD445" s="8">
        <f aca="true" t="shared" si="429" ref="AD445:AD467">AB445-D445</f>
        <v>0</v>
      </c>
      <c r="AE445" s="8">
        <f aca="true" t="shared" si="430" ref="AE445:AE467">AC445-E445</f>
        <v>0</v>
      </c>
    </row>
    <row r="446" spans="1:31" ht="30">
      <c r="A446" s="79"/>
      <c r="B446" s="5" t="s">
        <v>20</v>
      </c>
      <c r="C446" s="9">
        <v>112386.8</v>
      </c>
      <c r="D446" s="11">
        <v>10</v>
      </c>
      <c r="E446" s="23">
        <v>1123.9</v>
      </c>
      <c r="F446" s="27">
        <f t="shared" si="426"/>
        <v>0</v>
      </c>
      <c r="G446" s="24">
        <f t="shared" si="426"/>
        <v>1.9895196601282805E-13</v>
      </c>
      <c r="H446" s="27">
        <f aca="true" t="shared" si="431" ref="H446:H467">ROUND($D446/12,0)</f>
        <v>1</v>
      </c>
      <c r="I446" s="24">
        <f aca="true" t="shared" si="432" ref="I446:I467">ROUND(H446*$C446/1000,2)</f>
        <v>112.39</v>
      </c>
      <c r="J446" s="27">
        <f>ROUND($D446/12,0)</f>
        <v>1</v>
      </c>
      <c r="K446" s="24">
        <f aca="true" t="shared" si="433" ref="K446:K467">ROUND(J446*$C446/1000,2)</f>
        <v>112.39</v>
      </c>
      <c r="L446" s="27">
        <f aca="true" t="shared" si="434" ref="L446:L467">ROUND($D446/12,0)</f>
        <v>1</v>
      </c>
      <c r="M446" s="24">
        <f aca="true" t="shared" si="435" ref="M446:M467">ROUND(L446*$C446/1000,2)</f>
        <v>112.39</v>
      </c>
      <c r="N446" s="27">
        <f aca="true" t="shared" si="436" ref="N446:N467">ROUND($D446/12,0)</f>
        <v>1</v>
      </c>
      <c r="O446" s="24">
        <f aca="true" t="shared" si="437" ref="O446:O467">ROUND(N446*$C446/1000,2)</f>
        <v>112.39</v>
      </c>
      <c r="P446" s="27">
        <f aca="true" t="shared" si="438" ref="P446:P467">ROUND($D446/12,0)</f>
        <v>1</v>
      </c>
      <c r="Q446" s="24">
        <f aca="true" t="shared" si="439" ref="Q446:Q467">ROUND(P446*$C446/1000,2)</f>
        <v>112.39</v>
      </c>
      <c r="R446" s="27">
        <f aca="true" t="shared" si="440" ref="R446:R467">ROUND($D446/12,0)</f>
        <v>1</v>
      </c>
      <c r="S446" s="24">
        <f aca="true" t="shared" si="441" ref="S446:S467">ROUND(R446*$C446/1000,2)</f>
        <v>112.39</v>
      </c>
      <c r="T446" s="27">
        <f aca="true" t="shared" si="442" ref="T446:T467">ROUND($D446/12,0)</f>
        <v>1</v>
      </c>
      <c r="U446" s="24">
        <f aca="true" t="shared" si="443" ref="U446:U467">ROUND(T446*$C446/1000,2)</f>
        <v>112.39</v>
      </c>
      <c r="V446" s="27">
        <f aca="true" t="shared" si="444" ref="V446:V467">ROUND($D446/12,0)</f>
        <v>1</v>
      </c>
      <c r="W446" s="24">
        <f aca="true" t="shared" si="445" ref="W446:W467">ROUND(V446*$C446/1000,2)</f>
        <v>112.39</v>
      </c>
      <c r="X446" s="27">
        <f aca="true" t="shared" si="446" ref="X446:X467">ROUND($D446/12,0)</f>
        <v>1</v>
      </c>
      <c r="Y446" s="24">
        <f aca="true" t="shared" si="447" ref="Y446:Y467">ROUND(X446*$C446/1000,2)</f>
        <v>112.39</v>
      </c>
      <c r="Z446" s="27">
        <f aca="true" t="shared" si="448" ref="Z446:Z467">ROUND($D446/12,0)</f>
        <v>1</v>
      </c>
      <c r="AA446" s="24">
        <f aca="true" t="shared" si="449" ref="AA446:AA467">ROUND(Z446*$C446/1000,2)</f>
        <v>112.39</v>
      </c>
      <c r="AB446" s="8">
        <f t="shared" si="427"/>
        <v>10</v>
      </c>
      <c r="AC446" s="8">
        <f t="shared" si="428"/>
        <v>1123.9</v>
      </c>
      <c r="AD446" s="8">
        <f t="shared" si="429"/>
        <v>0</v>
      </c>
      <c r="AE446" s="8">
        <f t="shared" si="430"/>
        <v>0</v>
      </c>
    </row>
    <row r="447" spans="1:31" ht="15.75">
      <c r="A447" s="79"/>
      <c r="B447" s="39" t="s">
        <v>21</v>
      </c>
      <c r="C447" s="31">
        <v>129163.44</v>
      </c>
      <c r="D447" s="11">
        <v>20</v>
      </c>
      <c r="E447" s="33">
        <v>2583.2</v>
      </c>
      <c r="F447" s="47">
        <f t="shared" si="426"/>
        <v>0</v>
      </c>
      <c r="G447" s="44">
        <f t="shared" si="426"/>
        <v>0</v>
      </c>
      <c r="H447" s="47">
        <f t="shared" si="431"/>
        <v>2</v>
      </c>
      <c r="I447" s="44">
        <v>258.23</v>
      </c>
      <c r="J447" s="47">
        <f>ROUND($D447/12,0)</f>
        <v>2</v>
      </c>
      <c r="K447" s="44">
        <f t="shared" si="433"/>
        <v>258.33</v>
      </c>
      <c r="L447" s="47">
        <f t="shared" si="434"/>
        <v>2</v>
      </c>
      <c r="M447" s="44">
        <f t="shared" si="435"/>
        <v>258.33</v>
      </c>
      <c r="N447" s="47">
        <f t="shared" si="436"/>
        <v>2</v>
      </c>
      <c r="O447" s="44">
        <f t="shared" si="437"/>
        <v>258.33</v>
      </c>
      <c r="P447" s="47">
        <f t="shared" si="438"/>
        <v>2</v>
      </c>
      <c r="Q447" s="44">
        <f t="shared" si="439"/>
        <v>258.33</v>
      </c>
      <c r="R447" s="47">
        <f t="shared" si="440"/>
        <v>2</v>
      </c>
      <c r="S447" s="44">
        <f t="shared" si="441"/>
        <v>258.33</v>
      </c>
      <c r="T447" s="47">
        <f t="shared" si="442"/>
        <v>2</v>
      </c>
      <c r="U447" s="44">
        <f t="shared" si="443"/>
        <v>258.33</v>
      </c>
      <c r="V447" s="47">
        <f t="shared" si="444"/>
        <v>2</v>
      </c>
      <c r="W447" s="44">
        <f t="shared" si="445"/>
        <v>258.33</v>
      </c>
      <c r="X447" s="47">
        <f t="shared" si="446"/>
        <v>2</v>
      </c>
      <c r="Y447" s="44">
        <f t="shared" si="447"/>
        <v>258.33</v>
      </c>
      <c r="Z447" s="47">
        <f t="shared" si="448"/>
        <v>2</v>
      </c>
      <c r="AA447" s="44">
        <f t="shared" si="449"/>
        <v>258.33</v>
      </c>
      <c r="AB447" s="8">
        <f t="shared" si="427"/>
        <v>20</v>
      </c>
      <c r="AC447" s="8">
        <f t="shared" si="428"/>
        <v>2583.1999999999994</v>
      </c>
      <c r="AD447" s="8">
        <f t="shared" si="429"/>
        <v>0</v>
      </c>
      <c r="AE447" s="8">
        <f t="shared" si="430"/>
        <v>0</v>
      </c>
    </row>
    <row r="448" spans="1:31" ht="22.5" customHeight="1">
      <c r="A448" s="79"/>
      <c r="B448" s="2" t="s">
        <v>76</v>
      </c>
      <c r="C448" s="37"/>
      <c r="D448" s="59"/>
      <c r="E448" s="35"/>
      <c r="F448" s="36"/>
      <c r="G448" s="37"/>
      <c r="H448" s="36"/>
      <c r="I448" s="37"/>
      <c r="J448" s="36"/>
      <c r="K448" s="37"/>
      <c r="L448" s="36"/>
      <c r="M448" s="37"/>
      <c r="N448" s="36"/>
      <c r="O448" s="37"/>
      <c r="P448" s="36"/>
      <c r="Q448" s="37"/>
      <c r="R448" s="36"/>
      <c r="S448" s="37"/>
      <c r="T448" s="36"/>
      <c r="U448" s="37"/>
      <c r="V448" s="36"/>
      <c r="W448" s="37"/>
      <c r="X448" s="36"/>
      <c r="Y448" s="37"/>
      <c r="Z448" s="36"/>
      <c r="AA448" s="38"/>
      <c r="AB448" s="8">
        <f t="shared" si="427"/>
        <v>0</v>
      </c>
      <c r="AC448" s="8">
        <f t="shared" si="428"/>
        <v>0</v>
      </c>
      <c r="AD448" s="8">
        <f t="shared" si="429"/>
        <v>0</v>
      </c>
      <c r="AE448" s="8">
        <f t="shared" si="430"/>
        <v>0</v>
      </c>
    </row>
    <row r="449" spans="1:31" ht="15.75">
      <c r="A449" s="79"/>
      <c r="B449" s="40" t="s">
        <v>40</v>
      </c>
      <c r="C449" s="24">
        <v>30240.15</v>
      </c>
      <c r="D449" s="11">
        <v>18</v>
      </c>
      <c r="E449" s="26">
        <v>544.3</v>
      </c>
      <c r="F449" s="27">
        <f aca="true" t="shared" si="450" ref="F449:G451">D449-H449-J449-L449-N449-P449-R449-T449-V449-X449-Z449</f>
        <v>0</v>
      </c>
      <c r="G449" s="24">
        <f t="shared" si="450"/>
        <v>0</v>
      </c>
      <c r="H449" s="27">
        <v>0</v>
      </c>
      <c r="I449" s="24">
        <f t="shared" si="432"/>
        <v>0</v>
      </c>
      <c r="J449" s="27">
        <f>ROUND($D449/12,0)</f>
        <v>2</v>
      </c>
      <c r="K449" s="24">
        <v>60.46</v>
      </c>
      <c r="L449" s="27">
        <f t="shared" si="434"/>
        <v>2</v>
      </c>
      <c r="M449" s="24">
        <f t="shared" si="435"/>
        <v>60.48</v>
      </c>
      <c r="N449" s="27">
        <f t="shared" si="436"/>
        <v>2</v>
      </c>
      <c r="O449" s="24">
        <f t="shared" si="437"/>
        <v>60.48</v>
      </c>
      <c r="P449" s="27">
        <f t="shared" si="438"/>
        <v>2</v>
      </c>
      <c r="Q449" s="24">
        <f t="shared" si="439"/>
        <v>60.48</v>
      </c>
      <c r="R449" s="27">
        <f t="shared" si="440"/>
        <v>2</v>
      </c>
      <c r="S449" s="24">
        <f t="shared" si="441"/>
        <v>60.48</v>
      </c>
      <c r="T449" s="27">
        <f t="shared" si="442"/>
        <v>2</v>
      </c>
      <c r="U449" s="24">
        <f t="shared" si="443"/>
        <v>60.48</v>
      </c>
      <c r="V449" s="27">
        <f t="shared" si="444"/>
        <v>2</v>
      </c>
      <c r="W449" s="24">
        <f t="shared" si="445"/>
        <v>60.48</v>
      </c>
      <c r="X449" s="27">
        <f t="shared" si="446"/>
        <v>2</v>
      </c>
      <c r="Y449" s="24">
        <f t="shared" si="447"/>
        <v>60.48</v>
      </c>
      <c r="Z449" s="27">
        <f t="shared" si="448"/>
        <v>2</v>
      </c>
      <c r="AA449" s="24">
        <f t="shared" si="449"/>
        <v>60.48</v>
      </c>
      <c r="AB449" s="8">
        <f t="shared" si="427"/>
        <v>18</v>
      </c>
      <c r="AC449" s="8">
        <f t="shared" si="428"/>
        <v>544.3000000000001</v>
      </c>
      <c r="AD449" s="8">
        <f t="shared" si="429"/>
        <v>0</v>
      </c>
      <c r="AE449" s="8">
        <f t="shared" si="430"/>
        <v>0</v>
      </c>
    </row>
    <row r="450" spans="1:31" ht="15.75">
      <c r="A450" s="79"/>
      <c r="B450" s="5" t="s">
        <v>41</v>
      </c>
      <c r="C450" s="9">
        <v>22150.1</v>
      </c>
      <c r="D450" s="11">
        <v>4</v>
      </c>
      <c r="E450" s="23">
        <v>88.6</v>
      </c>
      <c r="F450" s="27">
        <f t="shared" si="450"/>
        <v>0</v>
      </c>
      <c r="G450" s="24">
        <f t="shared" si="450"/>
        <v>0</v>
      </c>
      <c r="H450" s="27">
        <f t="shared" si="431"/>
        <v>0</v>
      </c>
      <c r="I450" s="24">
        <f t="shared" si="432"/>
        <v>0</v>
      </c>
      <c r="J450" s="27">
        <v>2</v>
      </c>
      <c r="K450" s="24">
        <f t="shared" si="433"/>
        <v>44.3</v>
      </c>
      <c r="L450" s="27">
        <f t="shared" si="434"/>
        <v>0</v>
      </c>
      <c r="M450" s="24">
        <f t="shared" si="435"/>
        <v>0</v>
      </c>
      <c r="N450" s="27">
        <f t="shared" si="436"/>
        <v>0</v>
      </c>
      <c r="O450" s="24">
        <f t="shared" si="437"/>
        <v>0</v>
      </c>
      <c r="P450" s="27">
        <v>2</v>
      </c>
      <c r="Q450" s="24">
        <f t="shared" si="439"/>
        <v>44.3</v>
      </c>
      <c r="R450" s="27">
        <f t="shared" si="440"/>
        <v>0</v>
      </c>
      <c r="S450" s="24">
        <f t="shared" si="441"/>
        <v>0</v>
      </c>
      <c r="T450" s="27">
        <f t="shared" si="442"/>
        <v>0</v>
      </c>
      <c r="U450" s="24">
        <f t="shared" si="443"/>
        <v>0</v>
      </c>
      <c r="V450" s="27">
        <f t="shared" si="444"/>
        <v>0</v>
      </c>
      <c r="W450" s="24">
        <f t="shared" si="445"/>
        <v>0</v>
      </c>
      <c r="X450" s="27">
        <f t="shared" si="446"/>
        <v>0</v>
      </c>
      <c r="Y450" s="24">
        <f t="shared" si="447"/>
        <v>0</v>
      </c>
      <c r="Z450" s="27">
        <f t="shared" si="448"/>
        <v>0</v>
      </c>
      <c r="AA450" s="24">
        <f t="shared" si="449"/>
        <v>0</v>
      </c>
      <c r="AB450" s="8">
        <f t="shared" si="427"/>
        <v>4</v>
      </c>
      <c r="AC450" s="8">
        <f t="shared" si="428"/>
        <v>88.6</v>
      </c>
      <c r="AD450" s="8">
        <f t="shared" si="429"/>
        <v>0</v>
      </c>
      <c r="AE450" s="8">
        <f t="shared" si="430"/>
        <v>0</v>
      </c>
    </row>
    <row r="451" spans="1:31" ht="15.75">
      <c r="A451" s="79"/>
      <c r="B451" s="39" t="s">
        <v>42</v>
      </c>
      <c r="C451" s="31">
        <v>32204.2</v>
      </c>
      <c r="D451" s="11">
        <v>6</v>
      </c>
      <c r="E451" s="33">
        <v>193.2</v>
      </c>
      <c r="F451" s="47">
        <f t="shared" si="450"/>
        <v>0</v>
      </c>
      <c r="G451" s="44">
        <f t="shared" si="450"/>
        <v>0</v>
      </c>
      <c r="H451" s="47"/>
      <c r="I451" s="44">
        <f t="shared" si="432"/>
        <v>0</v>
      </c>
      <c r="J451" s="47"/>
      <c r="K451" s="44">
        <f t="shared" si="433"/>
        <v>0</v>
      </c>
      <c r="L451" s="47">
        <f t="shared" si="434"/>
        <v>1</v>
      </c>
      <c r="M451" s="44">
        <f t="shared" si="435"/>
        <v>32.2</v>
      </c>
      <c r="N451" s="47">
        <f t="shared" si="436"/>
        <v>1</v>
      </c>
      <c r="O451" s="44">
        <f t="shared" si="437"/>
        <v>32.2</v>
      </c>
      <c r="P451" s="47">
        <f t="shared" si="438"/>
        <v>1</v>
      </c>
      <c r="Q451" s="44">
        <f t="shared" si="439"/>
        <v>32.2</v>
      </c>
      <c r="R451" s="47"/>
      <c r="S451" s="44">
        <f t="shared" si="441"/>
        <v>0</v>
      </c>
      <c r="T451" s="47"/>
      <c r="U451" s="44">
        <f t="shared" si="443"/>
        <v>0</v>
      </c>
      <c r="V451" s="47">
        <f t="shared" si="444"/>
        <v>1</v>
      </c>
      <c r="W451" s="44">
        <f t="shared" si="445"/>
        <v>32.2</v>
      </c>
      <c r="X451" s="47">
        <f t="shared" si="446"/>
        <v>1</v>
      </c>
      <c r="Y451" s="44">
        <f t="shared" si="447"/>
        <v>32.2</v>
      </c>
      <c r="Z451" s="47">
        <f t="shared" si="448"/>
        <v>1</v>
      </c>
      <c r="AA451" s="44">
        <f t="shared" si="449"/>
        <v>32.2</v>
      </c>
      <c r="AB451" s="8">
        <f t="shared" si="427"/>
        <v>6</v>
      </c>
      <c r="AC451" s="8">
        <f t="shared" si="428"/>
        <v>193.2</v>
      </c>
      <c r="AD451" s="8">
        <f t="shared" si="429"/>
        <v>0</v>
      </c>
      <c r="AE451" s="8">
        <f t="shared" si="430"/>
        <v>0</v>
      </c>
    </row>
    <row r="452" spans="1:31" ht="15.75">
      <c r="A452" s="79"/>
      <c r="B452" s="2" t="s">
        <v>77</v>
      </c>
      <c r="C452" s="37"/>
      <c r="D452" s="59"/>
      <c r="E452" s="35"/>
      <c r="F452" s="36"/>
      <c r="G452" s="37"/>
      <c r="H452" s="36"/>
      <c r="I452" s="37"/>
      <c r="J452" s="36"/>
      <c r="K452" s="37"/>
      <c r="L452" s="36"/>
      <c r="M452" s="37"/>
      <c r="N452" s="36"/>
      <c r="O452" s="37"/>
      <c r="P452" s="36"/>
      <c r="Q452" s="37"/>
      <c r="R452" s="36"/>
      <c r="S452" s="37"/>
      <c r="T452" s="36"/>
      <c r="U452" s="37"/>
      <c r="V452" s="36"/>
      <c r="W452" s="37"/>
      <c r="X452" s="36"/>
      <c r="Y452" s="37"/>
      <c r="Z452" s="36"/>
      <c r="AA452" s="38"/>
      <c r="AB452" s="8">
        <f t="shared" si="427"/>
        <v>0</v>
      </c>
      <c r="AC452" s="8">
        <f t="shared" si="428"/>
        <v>0</v>
      </c>
      <c r="AD452" s="8">
        <f t="shared" si="429"/>
        <v>0</v>
      </c>
      <c r="AE452" s="8">
        <f t="shared" si="430"/>
        <v>0</v>
      </c>
    </row>
    <row r="453" spans="1:31" ht="15.75">
      <c r="A453" s="79"/>
      <c r="B453" s="40" t="s">
        <v>43</v>
      </c>
      <c r="C453" s="24">
        <v>38150.17</v>
      </c>
      <c r="D453" s="13">
        <v>4</v>
      </c>
      <c r="E453" s="26">
        <v>152.60000000000002</v>
      </c>
      <c r="F453" s="27">
        <f aca="true" t="shared" si="451" ref="F453:G457">D453-H453-J453-L453-N453-P453-R453-T453-V453-X453-Z453</f>
        <v>0</v>
      </c>
      <c r="G453" s="24">
        <f t="shared" si="451"/>
        <v>1.4210854715202004E-14</v>
      </c>
      <c r="H453" s="27">
        <f t="shared" si="431"/>
        <v>0</v>
      </c>
      <c r="I453" s="24">
        <f t="shared" si="432"/>
        <v>0</v>
      </c>
      <c r="J453" s="27">
        <v>1</v>
      </c>
      <c r="K453" s="24">
        <f t="shared" si="433"/>
        <v>38.15</v>
      </c>
      <c r="L453" s="27">
        <v>1</v>
      </c>
      <c r="M453" s="24">
        <f t="shared" si="435"/>
        <v>38.15</v>
      </c>
      <c r="N453" s="27">
        <f t="shared" si="436"/>
        <v>0</v>
      </c>
      <c r="O453" s="24">
        <f t="shared" si="437"/>
        <v>0</v>
      </c>
      <c r="P453" s="27">
        <v>1</v>
      </c>
      <c r="Q453" s="24">
        <f t="shared" si="439"/>
        <v>38.15</v>
      </c>
      <c r="R453" s="27">
        <v>1</v>
      </c>
      <c r="S453" s="24">
        <f t="shared" si="441"/>
        <v>38.15</v>
      </c>
      <c r="T453" s="27">
        <f t="shared" si="442"/>
        <v>0</v>
      </c>
      <c r="U453" s="24">
        <f t="shared" si="443"/>
        <v>0</v>
      </c>
      <c r="V453" s="27">
        <f t="shared" si="444"/>
        <v>0</v>
      </c>
      <c r="W453" s="24">
        <f t="shared" si="445"/>
        <v>0</v>
      </c>
      <c r="X453" s="27">
        <f t="shared" si="446"/>
        <v>0</v>
      </c>
      <c r="Y453" s="24">
        <f t="shared" si="447"/>
        <v>0</v>
      </c>
      <c r="Z453" s="27">
        <f t="shared" si="448"/>
        <v>0</v>
      </c>
      <c r="AA453" s="24">
        <f t="shared" si="449"/>
        <v>0</v>
      </c>
      <c r="AB453" s="8">
        <f t="shared" si="427"/>
        <v>4</v>
      </c>
      <c r="AC453" s="8">
        <f t="shared" si="428"/>
        <v>152.60000000000002</v>
      </c>
      <c r="AD453" s="8">
        <f t="shared" si="429"/>
        <v>0</v>
      </c>
      <c r="AE453" s="8">
        <f t="shared" si="430"/>
        <v>0</v>
      </c>
    </row>
    <row r="454" spans="1:31" ht="30">
      <c r="A454" s="79"/>
      <c r="B454" s="5" t="s">
        <v>44</v>
      </c>
      <c r="C454" s="9">
        <v>39230.83</v>
      </c>
      <c r="D454" s="11">
        <v>4</v>
      </c>
      <c r="E454" s="23">
        <v>156.9</v>
      </c>
      <c r="F454" s="27">
        <f t="shared" si="451"/>
        <v>0</v>
      </c>
      <c r="G454" s="24">
        <f t="shared" si="451"/>
        <v>1.4210854715202004E-14</v>
      </c>
      <c r="H454" s="27">
        <f t="shared" si="431"/>
        <v>0</v>
      </c>
      <c r="I454" s="24">
        <f t="shared" si="432"/>
        <v>0</v>
      </c>
      <c r="J454" s="27">
        <v>1</v>
      </c>
      <c r="K454" s="24">
        <v>39.21</v>
      </c>
      <c r="L454" s="27">
        <v>1</v>
      </c>
      <c r="M454" s="24">
        <f t="shared" si="435"/>
        <v>39.23</v>
      </c>
      <c r="N454" s="27">
        <f t="shared" si="436"/>
        <v>0</v>
      </c>
      <c r="O454" s="24">
        <f t="shared" si="437"/>
        <v>0</v>
      </c>
      <c r="P454" s="27">
        <v>1</v>
      </c>
      <c r="Q454" s="24">
        <f t="shared" si="439"/>
        <v>39.23</v>
      </c>
      <c r="R454" s="27">
        <v>1</v>
      </c>
      <c r="S454" s="24">
        <f t="shared" si="441"/>
        <v>39.23</v>
      </c>
      <c r="T454" s="27">
        <f t="shared" si="442"/>
        <v>0</v>
      </c>
      <c r="U454" s="24">
        <f t="shared" si="443"/>
        <v>0</v>
      </c>
      <c r="V454" s="27">
        <f t="shared" si="444"/>
        <v>0</v>
      </c>
      <c r="W454" s="24">
        <f t="shared" si="445"/>
        <v>0</v>
      </c>
      <c r="X454" s="27">
        <f t="shared" si="446"/>
        <v>0</v>
      </c>
      <c r="Y454" s="24">
        <f t="shared" si="447"/>
        <v>0</v>
      </c>
      <c r="Z454" s="27">
        <f t="shared" si="448"/>
        <v>0</v>
      </c>
      <c r="AA454" s="24">
        <f t="shared" si="449"/>
        <v>0</v>
      </c>
      <c r="AB454" s="8">
        <f t="shared" si="427"/>
        <v>4</v>
      </c>
      <c r="AC454" s="8">
        <f t="shared" si="428"/>
        <v>156.9</v>
      </c>
      <c r="AD454" s="8">
        <f t="shared" si="429"/>
        <v>0</v>
      </c>
      <c r="AE454" s="8">
        <f t="shared" si="430"/>
        <v>0</v>
      </c>
    </row>
    <row r="455" spans="1:31" ht="15.75">
      <c r="A455" s="79"/>
      <c r="B455" s="5" t="s">
        <v>47</v>
      </c>
      <c r="C455" s="9">
        <v>35194.1</v>
      </c>
      <c r="D455" s="11">
        <v>25</v>
      </c>
      <c r="E455" s="23">
        <v>879.9000000000001</v>
      </c>
      <c r="F455" s="27">
        <f t="shared" si="451"/>
        <v>5</v>
      </c>
      <c r="G455" s="24">
        <f t="shared" si="451"/>
        <v>176.00000000000023</v>
      </c>
      <c r="H455" s="27">
        <f t="shared" si="431"/>
        <v>2</v>
      </c>
      <c r="I455" s="24">
        <f t="shared" si="432"/>
        <v>70.39</v>
      </c>
      <c r="J455" s="27">
        <f>ROUND($D455/12,0)</f>
        <v>2</v>
      </c>
      <c r="K455" s="24">
        <f t="shared" si="433"/>
        <v>70.39</v>
      </c>
      <c r="L455" s="27">
        <f t="shared" si="434"/>
        <v>2</v>
      </c>
      <c r="M455" s="24">
        <f t="shared" si="435"/>
        <v>70.39</v>
      </c>
      <c r="N455" s="27">
        <f t="shared" si="436"/>
        <v>2</v>
      </c>
      <c r="O455" s="24">
        <f t="shared" si="437"/>
        <v>70.39</v>
      </c>
      <c r="P455" s="27">
        <f t="shared" si="438"/>
        <v>2</v>
      </c>
      <c r="Q455" s="24">
        <f t="shared" si="439"/>
        <v>70.39</v>
      </c>
      <c r="R455" s="27">
        <f t="shared" si="440"/>
        <v>2</v>
      </c>
      <c r="S455" s="24">
        <f t="shared" si="441"/>
        <v>70.39</v>
      </c>
      <c r="T455" s="27">
        <f t="shared" si="442"/>
        <v>2</v>
      </c>
      <c r="U455" s="24">
        <f t="shared" si="443"/>
        <v>70.39</v>
      </c>
      <c r="V455" s="27">
        <f t="shared" si="444"/>
        <v>2</v>
      </c>
      <c r="W455" s="24">
        <f t="shared" si="445"/>
        <v>70.39</v>
      </c>
      <c r="X455" s="27">
        <f t="shared" si="446"/>
        <v>2</v>
      </c>
      <c r="Y455" s="24">
        <f t="shared" si="447"/>
        <v>70.39</v>
      </c>
      <c r="Z455" s="27">
        <f t="shared" si="448"/>
        <v>2</v>
      </c>
      <c r="AA455" s="24">
        <f t="shared" si="449"/>
        <v>70.39</v>
      </c>
      <c r="AB455" s="8">
        <f t="shared" si="427"/>
        <v>25</v>
      </c>
      <c r="AC455" s="8">
        <f t="shared" si="428"/>
        <v>879.9000000000001</v>
      </c>
      <c r="AD455" s="8">
        <f t="shared" si="429"/>
        <v>0</v>
      </c>
      <c r="AE455" s="8">
        <f t="shared" si="430"/>
        <v>0</v>
      </c>
    </row>
    <row r="456" spans="1:31" ht="15.75">
      <c r="A456" s="79"/>
      <c r="B456" s="5" t="s">
        <v>48</v>
      </c>
      <c r="C456" s="9">
        <v>36120.54</v>
      </c>
      <c r="D456" s="11">
        <v>20</v>
      </c>
      <c r="E456" s="23">
        <v>722.4</v>
      </c>
      <c r="F456" s="27">
        <f t="shared" si="451"/>
        <v>0</v>
      </c>
      <c r="G456" s="24">
        <f t="shared" si="451"/>
        <v>0</v>
      </c>
      <c r="H456" s="27">
        <f t="shared" si="431"/>
        <v>2</v>
      </c>
      <c r="I456" s="24">
        <f t="shared" si="432"/>
        <v>72.24</v>
      </c>
      <c r="J456" s="27">
        <f>ROUND($D456/12,0)</f>
        <v>2</v>
      </c>
      <c r="K456" s="24">
        <f t="shared" si="433"/>
        <v>72.24</v>
      </c>
      <c r="L456" s="27">
        <f t="shared" si="434"/>
        <v>2</v>
      </c>
      <c r="M456" s="24">
        <f t="shared" si="435"/>
        <v>72.24</v>
      </c>
      <c r="N456" s="27">
        <f t="shared" si="436"/>
        <v>2</v>
      </c>
      <c r="O456" s="24">
        <f t="shared" si="437"/>
        <v>72.24</v>
      </c>
      <c r="P456" s="27">
        <f t="shared" si="438"/>
        <v>2</v>
      </c>
      <c r="Q456" s="24">
        <f t="shared" si="439"/>
        <v>72.24</v>
      </c>
      <c r="R456" s="27">
        <f t="shared" si="440"/>
        <v>2</v>
      </c>
      <c r="S456" s="24">
        <f t="shared" si="441"/>
        <v>72.24</v>
      </c>
      <c r="T456" s="27">
        <f t="shared" si="442"/>
        <v>2</v>
      </c>
      <c r="U456" s="24">
        <f t="shared" si="443"/>
        <v>72.24</v>
      </c>
      <c r="V456" s="27">
        <f t="shared" si="444"/>
        <v>2</v>
      </c>
      <c r="W456" s="24">
        <f t="shared" si="445"/>
        <v>72.24</v>
      </c>
      <c r="X456" s="27">
        <f t="shared" si="446"/>
        <v>2</v>
      </c>
      <c r="Y456" s="24">
        <f t="shared" si="447"/>
        <v>72.24</v>
      </c>
      <c r="Z456" s="27">
        <f t="shared" si="448"/>
        <v>2</v>
      </c>
      <c r="AA456" s="24">
        <f t="shared" si="449"/>
        <v>72.24</v>
      </c>
      <c r="AB456" s="8">
        <f t="shared" si="427"/>
        <v>20</v>
      </c>
      <c r="AC456" s="8">
        <f t="shared" si="428"/>
        <v>722.4</v>
      </c>
      <c r="AD456" s="8">
        <f t="shared" si="429"/>
        <v>0</v>
      </c>
      <c r="AE456" s="8">
        <f t="shared" si="430"/>
        <v>0</v>
      </c>
    </row>
    <row r="457" spans="1:31" ht="15.75">
      <c r="A457" s="79"/>
      <c r="B457" s="39" t="s">
        <v>49</v>
      </c>
      <c r="C457" s="31">
        <v>47760.2</v>
      </c>
      <c r="D457" s="11">
        <v>10</v>
      </c>
      <c r="E457" s="33">
        <v>477.59999999999997</v>
      </c>
      <c r="F457" s="47">
        <f t="shared" si="451"/>
        <v>0</v>
      </c>
      <c r="G457" s="44">
        <f t="shared" si="451"/>
        <v>0</v>
      </c>
      <c r="H457" s="47">
        <f t="shared" si="431"/>
        <v>1</v>
      </c>
      <c r="I457" s="44">
        <f t="shared" si="432"/>
        <v>47.76</v>
      </c>
      <c r="J457" s="47">
        <f>ROUND($D457/12,0)</f>
        <v>1</v>
      </c>
      <c r="K457" s="44">
        <f t="shared" si="433"/>
        <v>47.76</v>
      </c>
      <c r="L457" s="47">
        <f t="shared" si="434"/>
        <v>1</v>
      </c>
      <c r="M457" s="44">
        <f t="shared" si="435"/>
        <v>47.76</v>
      </c>
      <c r="N457" s="47">
        <f t="shared" si="436"/>
        <v>1</v>
      </c>
      <c r="O457" s="44">
        <f t="shared" si="437"/>
        <v>47.76</v>
      </c>
      <c r="P457" s="47">
        <f t="shared" si="438"/>
        <v>1</v>
      </c>
      <c r="Q457" s="44">
        <f t="shared" si="439"/>
        <v>47.76</v>
      </c>
      <c r="R457" s="47">
        <f t="shared" si="440"/>
        <v>1</v>
      </c>
      <c r="S457" s="44">
        <f t="shared" si="441"/>
        <v>47.76</v>
      </c>
      <c r="T457" s="47">
        <f t="shared" si="442"/>
        <v>1</v>
      </c>
      <c r="U457" s="44">
        <f t="shared" si="443"/>
        <v>47.76</v>
      </c>
      <c r="V457" s="47">
        <f t="shared" si="444"/>
        <v>1</v>
      </c>
      <c r="W457" s="44">
        <f t="shared" si="445"/>
        <v>47.76</v>
      </c>
      <c r="X457" s="47">
        <f t="shared" si="446"/>
        <v>1</v>
      </c>
      <c r="Y457" s="44">
        <f t="shared" si="447"/>
        <v>47.76</v>
      </c>
      <c r="Z457" s="47">
        <f t="shared" si="448"/>
        <v>1</v>
      </c>
      <c r="AA457" s="44">
        <f t="shared" si="449"/>
        <v>47.76</v>
      </c>
      <c r="AB457" s="8">
        <f t="shared" si="427"/>
        <v>10</v>
      </c>
      <c r="AC457" s="8">
        <f t="shared" si="428"/>
        <v>477.59999999999997</v>
      </c>
      <c r="AD457" s="8">
        <f t="shared" si="429"/>
        <v>0</v>
      </c>
      <c r="AE457" s="8">
        <f t="shared" si="430"/>
        <v>0</v>
      </c>
    </row>
    <row r="458" spans="1:31" ht="22.5" customHeight="1">
      <c r="A458" s="79"/>
      <c r="B458" s="2" t="s">
        <v>78</v>
      </c>
      <c r="C458" s="37"/>
      <c r="D458" s="59"/>
      <c r="E458" s="35"/>
      <c r="F458" s="36"/>
      <c r="G458" s="37"/>
      <c r="H458" s="36"/>
      <c r="I458" s="37"/>
      <c r="J458" s="36"/>
      <c r="K458" s="37"/>
      <c r="L458" s="36"/>
      <c r="M458" s="37"/>
      <c r="N458" s="36"/>
      <c r="O458" s="37"/>
      <c r="P458" s="36"/>
      <c r="Q458" s="37"/>
      <c r="R458" s="36"/>
      <c r="S458" s="37"/>
      <c r="T458" s="36"/>
      <c r="U458" s="37"/>
      <c r="V458" s="36"/>
      <c r="W458" s="37"/>
      <c r="X458" s="36"/>
      <c r="Y458" s="37"/>
      <c r="Z458" s="36"/>
      <c r="AA458" s="38"/>
      <c r="AB458" s="8">
        <f t="shared" si="427"/>
        <v>0</v>
      </c>
      <c r="AC458" s="8">
        <f t="shared" si="428"/>
        <v>0</v>
      </c>
      <c r="AD458" s="8">
        <f t="shared" si="429"/>
        <v>0</v>
      </c>
      <c r="AE458" s="8">
        <f t="shared" si="430"/>
        <v>0</v>
      </c>
    </row>
    <row r="459" spans="1:31" ht="15.75">
      <c r="A459" s="79"/>
      <c r="B459" s="5" t="s">
        <v>51</v>
      </c>
      <c r="C459" s="9">
        <v>53240.37</v>
      </c>
      <c r="D459" s="11">
        <v>35</v>
      </c>
      <c r="E459" s="23">
        <v>1863.4</v>
      </c>
      <c r="F459" s="27">
        <f aca="true" t="shared" si="452" ref="F459:G461">D459-H459-J459-L459-N459-P459-R459-T459-V459-X459-Z459</f>
        <v>5</v>
      </c>
      <c r="G459" s="24">
        <f t="shared" si="452"/>
        <v>266.1999999999998</v>
      </c>
      <c r="H459" s="27">
        <f t="shared" si="431"/>
        <v>3</v>
      </c>
      <c r="I459" s="24">
        <f t="shared" si="432"/>
        <v>159.72</v>
      </c>
      <c r="J459" s="27">
        <f>ROUND($D459/12,0)</f>
        <v>3</v>
      </c>
      <c r="K459" s="24">
        <f t="shared" si="433"/>
        <v>159.72</v>
      </c>
      <c r="L459" s="27">
        <f t="shared" si="434"/>
        <v>3</v>
      </c>
      <c r="M459" s="24">
        <f t="shared" si="435"/>
        <v>159.72</v>
      </c>
      <c r="N459" s="27">
        <f t="shared" si="436"/>
        <v>3</v>
      </c>
      <c r="O459" s="24">
        <f t="shared" si="437"/>
        <v>159.72</v>
      </c>
      <c r="P459" s="27">
        <f t="shared" si="438"/>
        <v>3</v>
      </c>
      <c r="Q459" s="24">
        <f t="shared" si="439"/>
        <v>159.72</v>
      </c>
      <c r="R459" s="27">
        <f t="shared" si="440"/>
        <v>3</v>
      </c>
      <c r="S459" s="24">
        <f t="shared" si="441"/>
        <v>159.72</v>
      </c>
      <c r="T459" s="27">
        <f t="shared" si="442"/>
        <v>3</v>
      </c>
      <c r="U459" s="24">
        <f t="shared" si="443"/>
        <v>159.72</v>
      </c>
      <c r="V459" s="27">
        <f t="shared" si="444"/>
        <v>3</v>
      </c>
      <c r="W459" s="24">
        <f t="shared" si="445"/>
        <v>159.72</v>
      </c>
      <c r="X459" s="27">
        <f t="shared" si="446"/>
        <v>3</v>
      </c>
      <c r="Y459" s="24">
        <f t="shared" si="447"/>
        <v>159.72</v>
      </c>
      <c r="Z459" s="27">
        <f t="shared" si="448"/>
        <v>3</v>
      </c>
      <c r="AA459" s="24">
        <f t="shared" si="449"/>
        <v>159.72</v>
      </c>
      <c r="AB459" s="8">
        <f t="shared" si="427"/>
        <v>35</v>
      </c>
      <c r="AC459" s="8">
        <f t="shared" si="428"/>
        <v>1863.4</v>
      </c>
      <c r="AD459" s="8">
        <f t="shared" si="429"/>
        <v>0</v>
      </c>
      <c r="AE459" s="8">
        <f t="shared" si="430"/>
        <v>0</v>
      </c>
    </row>
    <row r="460" spans="1:31" ht="30">
      <c r="A460" s="79"/>
      <c r="B460" s="5" t="s">
        <v>53</v>
      </c>
      <c r="C460" s="9">
        <v>141130.35</v>
      </c>
      <c r="D460" s="11">
        <v>5</v>
      </c>
      <c r="E460" s="23">
        <v>705.6999999999999</v>
      </c>
      <c r="F460" s="27">
        <f t="shared" si="452"/>
        <v>0</v>
      </c>
      <c r="G460" s="24">
        <f t="shared" si="452"/>
        <v>-5.684341886080802E-14</v>
      </c>
      <c r="H460" s="27">
        <f t="shared" si="431"/>
        <v>0</v>
      </c>
      <c r="I460" s="24">
        <f t="shared" si="432"/>
        <v>0</v>
      </c>
      <c r="J460" s="27">
        <v>2</v>
      </c>
      <c r="K460" s="24">
        <v>282.3</v>
      </c>
      <c r="L460" s="27">
        <f t="shared" si="434"/>
        <v>0</v>
      </c>
      <c r="M460" s="24">
        <f t="shared" si="435"/>
        <v>0</v>
      </c>
      <c r="N460" s="27">
        <v>2</v>
      </c>
      <c r="O460" s="24">
        <v>282.27</v>
      </c>
      <c r="P460" s="27">
        <v>1</v>
      </c>
      <c r="Q460" s="24">
        <f t="shared" si="439"/>
        <v>141.13</v>
      </c>
      <c r="R460" s="27">
        <f t="shared" si="440"/>
        <v>0</v>
      </c>
      <c r="S460" s="24">
        <f t="shared" si="441"/>
        <v>0</v>
      </c>
      <c r="T460" s="27">
        <f t="shared" si="442"/>
        <v>0</v>
      </c>
      <c r="U460" s="24">
        <f t="shared" si="443"/>
        <v>0</v>
      </c>
      <c r="V460" s="27">
        <f t="shared" si="444"/>
        <v>0</v>
      </c>
      <c r="W460" s="24">
        <f t="shared" si="445"/>
        <v>0</v>
      </c>
      <c r="X460" s="27">
        <f t="shared" si="446"/>
        <v>0</v>
      </c>
      <c r="Y460" s="24">
        <f t="shared" si="447"/>
        <v>0</v>
      </c>
      <c r="Z460" s="27">
        <f t="shared" si="448"/>
        <v>0</v>
      </c>
      <c r="AA460" s="24">
        <f t="shared" si="449"/>
        <v>0</v>
      </c>
      <c r="AB460" s="8">
        <f t="shared" si="427"/>
        <v>5</v>
      </c>
      <c r="AC460" s="8">
        <f t="shared" si="428"/>
        <v>705.6999999999999</v>
      </c>
      <c r="AD460" s="8">
        <f t="shared" si="429"/>
        <v>0</v>
      </c>
      <c r="AE460" s="8">
        <f t="shared" si="430"/>
        <v>0</v>
      </c>
    </row>
    <row r="461" spans="1:31" ht="15.75">
      <c r="A461" s="79"/>
      <c r="B461" s="39" t="s">
        <v>55</v>
      </c>
      <c r="C461" s="31">
        <v>42178.5</v>
      </c>
      <c r="D461" s="11">
        <v>8</v>
      </c>
      <c r="E461" s="33">
        <v>337.4</v>
      </c>
      <c r="F461" s="47">
        <f t="shared" si="452"/>
        <v>0</v>
      </c>
      <c r="G461" s="44">
        <f t="shared" si="452"/>
        <v>0</v>
      </c>
      <c r="H461" s="47">
        <v>0</v>
      </c>
      <c r="I461" s="44">
        <f t="shared" si="432"/>
        <v>0</v>
      </c>
      <c r="J461" s="47">
        <v>0</v>
      </c>
      <c r="K461" s="44">
        <f t="shared" si="433"/>
        <v>0</v>
      </c>
      <c r="L461" s="47">
        <f t="shared" si="434"/>
        <v>1</v>
      </c>
      <c r="M461" s="44">
        <v>42.14</v>
      </c>
      <c r="N461" s="47">
        <f t="shared" si="436"/>
        <v>1</v>
      </c>
      <c r="O461" s="44">
        <f t="shared" si="437"/>
        <v>42.18</v>
      </c>
      <c r="P461" s="47">
        <f t="shared" si="438"/>
        <v>1</v>
      </c>
      <c r="Q461" s="44">
        <f t="shared" si="439"/>
        <v>42.18</v>
      </c>
      <c r="R461" s="47">
        <f t="shared" si="440"/>
        <v>1</v>
      </c>
      <c r="S461" s="44">
        <f t="shared" si="441"/>
        <v>42.18</v>
      </c>
      <c r="T461" s="47">
        <f t="shared" si="442"/>
        <v>1</v>
      </c>
      <c r="U461" s="44">
        <f t="shared" si="443"/>
        <v>42.18</v>
      </c>
      <c r="V461" s="47">
        <f t="shared" si="444"/>
        <v>1</v>
      </c>
      <c r="W461" s="44">
        <f t="shared" si="445"/>
        <v>42.18</v>
      </c>
      <c r="X461" s="47">
        <f t="shared" si="446"/>
        <v>1</v>
      </c>
      <c r="Y461" s="44">
        <f t="shared" si="447"/>
        <v>42.18</v>
      </c>
      <c r="Z461" s="47">
        <f t="shared" si="448"/>
        <v>1</v>
      </c>
      <c r="AA461" s="44">
        <f t="shared" si="449"/>
        <v>42.18</v>
      </c>
      <c r="AB461" s="8">
        <f t="shared" si="427"/>
        <v>8</v>
      </c>
      <c r="AC461" s="8">
        <f t="shared" si="428"/>
        <v>337.40000000000003</v>
      </c>
      <c r="AD461" s="8">
        <f t="shared" si="429"/>
        <v>0</v>
      </c>
      <c r="AE461" s="8">
        <f t="shared" si="430"/>
        <v>0</v>
      </c>
    </row>
    <row r="462" spans="1:31" ht="15.75">
      <c r="A462" s="79"/>
      <c r="B462" s="2" t="s">
        <v>79</v>
      </c>
      <c r="C462" s="37"/>
      <c r="D462" s="59"/>
      <c r="E462" s="35"/>
      <c r="F462" s="36"/>
      <c r="G462" s="37"/>
      <c r="H462" s="36"/>
      <c r="I462" s="37"/>
      <c r="J462" s="36"/>
      <c r="K462" s="37"/>
      <c r="L462" s="36"/>
      <c r="M462" s="37"/>
      <c r="N462" s="36"/>
      <c r="O462" s="37"/>
      <c r="P462" s="36"/>
      <c r="Q462" s="37"/>
      <c r="R462" s="36"/>
      <c r="S462" s="37"/>
      <c r="T462" s="36"/>
      <c r="U462" s="37"/>
      <c r="V462" s="36"/>
      <c r="W462" s="37"/>
      <c r="X462" s="36"/>
      <c r="Y462" s="37"/>
      <c r="Z462" s="36"/>
      <c r="AA462" s="38"/>
      <c r="AB462" s="8">
        <f t="shared" si="427"/>
        <v>0</v>
      </c>
      <c r="AC462" s="8">
        <f t="shared" si="428"/>
        <v>0</v>
      </c>
      <c r="AD462" s="8">
        <f t="shared" si="429"/>
        <v>0</v>
      </c>
      <c r="AE462" s="8">
        <f t="shared" si="430"/>
        <v>0</v>
      </c>
    </row>
    <row r="463" spans="1:31" ht="15.75">
      <c r="A463" s="79"/>
      <c r="B463" s="39" t="s">
        <v>57</v>
      </c>
      <c r="C463" s="31">
        <v>20120.2</v>
      </c>
      <c r="D463" s="11">
        <v>30</v>
      </c>
      <c r="E463" s="33">
        <v>603.6</v>
      </c>
      <c r="F463" s="47">
        <f>D463-H463-J463-L463-N463-P463-R463-T463-V463-X463-Z463</f>
        <v>0</v>
      </c>
      <c r="G463" s="44">
        <f>E463-I463-K463-M463-O463-Q463-S463-U463-W463-Y463-AA463</f>
        <v>-7.105427357601002E-14</v>
      </c>
      <c r="H463" s="47">
        <f t="shared" si="431"/>
        <v>3</v>
      </c>
      <c r="I463" s="44">
        <f t="shared" si="432"/>
        <v>60.36</v>
      </c>
      <c r="J463" s="47">
        <f>ROUND($D463/12,0)</f>
        <v>3</v>
      </c>
      <c r="K463" s="44">
        <f t="shared" si="433"/>
        <v>60.36</v>
      </c>
      <c r="L463" s="47">
        <f t="shared" si="434"/>
        <v>3</v>
      </c>
      <c r="M463" s="44">
        <f t="shared" si="435"/>
        <v>60.36</v>
      </c>
      <c r="N463" s="47">
        <f t="shared" si="436"/>
        <v>3</v>
      </c>
      <c r="O463" s="44">
        <f t="shared" si="437"/>
        <v>60.36</v>
      </c>
      <c r="P463" s="47">
        <f t="shared" si="438"/>
        <v>3</v>
      </c>
      <c r="Q463" s="44">
        <f t="shared" si="439"/>
        <v>60.36</v>
      </c>
      <c r="R463" s="47">
        <f t="shared" si="440"/>
        <v>3</v>
      </c>
      <c r="S463" s="44">
        <f t="shared" si="441"/>
        <v>60.36</v>
      </c>
      <c r="T463" s="47">
        <f t="shared" si="442"/>
        <v>3</v>
      </c>
      <c r="U463" s="44">
        <f t="shared" si="443"/>
        <v>60.36</v>
      </c>
      <c r="V463" s="47">
        <f t="shared" si="444"/>
        <v>3</v>
      </c>
      <c r="W463" s="44">
        <f t="shared" si="445"/>
        <v>60.36</v>
      </c>
      <c r="X463" s="47">
        <f t="shared" si="446"/>
        <v>3</v>
      </c>
      <c r="Y463" s="44">
        <f t="shared" si="447"/>
        <v>60.36</v>
      </c>
      <c r="Z463" s="47">
        <f t="shared" si="448"/>
        <v>3</v>
      </c>
      <c r="AA463" s="44">
        <f t="shared" si="449"/>
        <v>60.36</v>
      </c>
      <c r="AB463" s="8">
        <f t="shared" si="427"/>
        <v>30</v>
      </c>
      <c r="AC463" s="8">
        <f t="shared" si="428"/>
        <v>603.6</v>
      </c>
      <c r="AD463" s="8">
        <f t="shared" si="429"/>
        <v>0</v>
      </c>
      <c r="AE463" s="8">
        <f t="shared" si="430"/>
        <v>0</v>
      </c>
    </row>
    <row r="464" spans="1:31" ht="27.75" customHeight="1">
      <c r="A464" s="79"/>
      <c r="B464" s="2" t="s">
        <v>80</v>
      </c>
      <c r="C464" s="37"/>
      <c r="D464" s="59"/>
      <c r="E464" s="35"/>
      <c r="F464" s="36"/>
      <c r="G464" s="37"/>
      <c r="H464" s="36"/>
      <c r="I464" s="37"/>
      <c r="J464" s="36"/>
      <c r="K464" s="37"/>
      <c r="L464" s="36"/>
      <c r="M464" s="37"/>
      <c r="N464" s="36"/>
      <c r="O464" s="37"/>
      <c r="P464" s="36"/>
      <c r="Q464" s="37"/>
      <c r="R464" s="36"/>
      <c r="S464" s="37"/>
      <c r="T464" s="36"/>
      <c r="U464" s="37"/>
      <c r="V464" s="36"/>
      <c r="W464" s="37"/>
      <c r="X464" s="36"/>
      <c r="Y464" s="37"/>
      <c r="Z464" s="36"/>
      <c r="AA464" s="38"/>
      <c r="AB464" s="8">
        <f t="shared" si="427"/>
        <v>0</v>
      </c>
      <c r="AC464" s="8">
        <f t="shared" si="428"/>
        <v>0</v>
      </c>
      <c r="AD464" s="8">
        <f t="shared" si="429"/>
        <v>0</v>
      </c>
      <c r="AE464" s="8">
        <f t="shared" si="430"/>
        <v>0</v>
      </c>
    </row>
    <row r="465" spans="1:31" ht="32.25" customHeight="1">
      <c r="A465" s="79"/>
      <c r="B465" s="39" t="s">
        <v>59</v>
      </c>
      <c r="C465" s="31">
        <v>38029.4</v>
      </c>
      <c r="D465" s="11">
        <v>1</v>
      </c>
      <c r="E465" s="33">
        <v>38</v>
      </c>
      <c r="F465" s="47">
        <f>D465-H465-J465-L465-N465-P465-R465-T465-V465-X465-Z465</f>
        <v>0</v>
      </c>
      <c r="G465" s="44">
        <f>E465-I465-K465-M465-O465-Q465-S465-U465-W465-Y465-AA465</f>
        <v>0</v>
      </c>
      <c r="H465" s="47">
        <f t="shared" si="431"/>
        <v>0</v>
      </c>
      <c r="I465" s="44">
        <f t="shared" si="432"/>
        <v>0</v>
      </c>
      <c r="J465" s="47">
        <f>ROUND($D465/12,0)</f>
        <v>0</v>
      </c>
      <c r="K465" s="44">
        <f t="shared" si="433"/>
        <v>0</v>
      </c>
      <c r="L465" s="47">
        <f t="shared" si="434"/>
        <v>0</v>
      </c>
      <c r="M465" s="44">
        <f t="shared" si="435"/>
        <v>0</v>
      </c>
      <c r="N465" s="47">
        <f t="shared" si="436"/>
        <v>0</v>
      </c>
      <c r="O465" s="44">
        <f t="shared" si="437"/>
        <v>0</v>
      </c>
      <c r="P465" s="47">
        <f t="shared" si="438"/>
        <v>0</v>
      </c>
      <c r="Q465" s="44">
        <f t="shared" si="439"/>
        <v>0</v>
      </c>
      <c r="R465" s="47">
        <v>1</v>
      </c>
      <c r="S465" s="44">
        <v>38</v>
      </c>
      <c r="T465" s="47">
        <f t="shared" si="442"/>
        <v>0</v>
      </c>
      <c r="U465" s="44">
        <f t="shared" si="443"/>
        <v>0</v>
      </c>
      <c r="V465" s="47">
        <f t="shared" si="444"/>
        <v>0</v>
      </c>
      <c r="W465" s="44">
        <f t="shared" si="445"/>
        <v>0</v>
      </c>
      <c r="X465" s="47">
        <f t="shared" si="446"/>
        <v>0</v>
      </c>
      <c r="Y465" s="44">
        <f t="shared" si="447"/>
        <v>0</v>
      </c>
      <c r="Z465" s="47">
        <f t="shared" si="448"/>
        <v>0</v>
      </c>
      <c r="AA465" s="44">
        <f t="shared" si="449"/>
        <v>0</v>
      </c>
      <c r="AB465" s="8">
        <f t="shared" si="427"/>
        <v>1</v>
      </c>
      <c r="AC465" s="8">
        <f t="shared" si="428"/>
        <v>38</v>
      </c>
      <c r="AD465" s="8">
        <f t="shared" si="429"/>
        <v>0</v>
      </c>
      <c r="AE465" s="8">
        <f t="shared" si="430"/>
        <v>0</v>
      </c>
    </row>
    <row r="466" spans="1:31" ht="28.5">
      <c r="A466" s="79"/>
      <c r="B466" s="3" t="s">
        <v>81</v>
      </c>
      <c r="C466" s="37"/>
      <c r="D466" s="59"/>
      <c r="E466" s="35"/>
      <c r="F466" s="36"/>
      <c r="G466" s="37"/>
      <c r="H466" s="36"/>
      <c r="I466" s="37"/>
      <c r="J466" s="36"/>
      <c r="K466" s="37"/>
      <c r="L466" s="36"/>
      <c r="M466" s="37"/>
      <c r="N466" s="36"/>
      <c r="O466" s="37"/>
      <c r="P466" s="36"/>
      <c r="Q466" s="37"/>
      <c r="R466" s="36"/>
      <c r="S466" s="37"/>
      <c r="T466" s="36"/>
      <c r="U466" s="37"/>
      <c r="V466" s="36"/>
      <c r="W466" s="37"/>
      <c r="X466" s="36"/>
      <c r="Y466" s="37"/>
      <c r="Z466" s="36"/>
      <c r="AA466" s="38"/>
      <c r="AB466" s="8">
        <f t="shared" si="427"/>
        <v>0</v>
      </c>
      <c r="AC466" s="8">
        <f t="shared" si="428"/>
        <v>0</v>
      </c>
      <c r="AD466" s="8">
        <f t="shared" si="429"/>
        <v>0</v>
      </c>
      <c r="AE466" s="8">
        <f t="shared" si="430"/>
        <v>0</v>
      </c>
    </row>
    <row r="467" spans="1:31" ht="15.75">
      <c r="A467" s="79"/>
      <c r="B467" s="43" t="s">
        <v>60</v>
      </c>
      <c r="C467" s="44">
        <v>25402.6</v>
      </c>
      <c r="D467" s="11">
        <v>30</v>
      </c>
      <c r="E467" s="46">
        <v>762.0999999999999</v>
      </c>
      <c r="F467" s="47">
        <f>D467-H467-J467-L467-N467-P467-R467-T467-V467-X467-Z467</f>
        <v>0</v>
      </c>
      <c r="G467" s="44">
        <f>E467-I467-K467-M467-O467-Q467-S467-U467-W467-Y467-AA467</f>
        <v>0</v>
      </c>
      <c r="H467" s="47">
        <f t="shared" si="431"/>
        <v>3</v>
      </c>
      <c r="I467" s="44">
        <f t="shared" si="432"/>
        <v>76.21</v>
      </c>
      <c r="J467" s="47">
        <f>ROUND($D467/12,0)</f>
        <v>3</v>
      </c>
      <c r="K467" s="44">
        <f t="shared" si="433"/>
        <v>76.21</v>
      </c>
      <c r="L467" s="47">
        <f t="shared" si="434"/>
        <v>3</v>
      </c>
      <c r="M467" s="44">
        <f t="shared" si="435"/>
        <v>76.21</v>
      </c>
      <c r="N467" s="47">
        <f t="shared" si="436"/>
        <v>3</v>
      </c>
      <c r="O467" s="44">
        <f t="shared" si="437"/>
        <v>76.21</v>
      </c>
      <c r="P467" s="47">
        <f t="shared" si="438"/>
        <v>3</v>
      </c>
      <c r="Q467" s="44">
        <f t="shared" si="439"/>
        <v>76.21</v>
      </c>
      <c r="R467" s="47">
        <f t="shared" si="440"/>
        <v>3</v>
      </c>
      <c r="S467" s="44">
        <f t="shared" si="441"/>
        <v>76.21</v>
      </c>
      <c r="T467" s="47">
        <f t="shared" si="442"/>
        <v>3</v>
      </c>
      <c r="U467" s="44">
        <f t="shared" si="443"/>
        <v>76.21</v>
      </c>
      <c r="V467" s="47">
        <f t="shared" si="444"/>
        <v>3</v>
      </c>
      <c r="W467" s="44">
        <f t="shared" si="445"/>
        <v>76.21</v>
      </c>
      <c r="X467" s="47">
        <f t="shared" si="446"/>
        <v>3</v>
      </c>
      <c r="Y467" s="44">
        <f t="shared" si="447"/>
        <v>76.21</v>
      </c>
      <c r="Z467" s="47">
        <f t="shared" si="448"/>
        <v>3</v>
      </c>
      <c r="AA467" s="44">
        <f t="shared" si="449"/>
        <v>76.21</v>
      </c>
      <c r="AB467" s="8">
        <f t="shared" si="427"/>
        <v>30</v>
      </c>
      <c r="AC467" s="8">
        <f t="shared" si="428"/>
        <v>762.1</v>
      </c>
      <c r="AD467" s="8">
        <f t="shared" si="429"/>
        <v>0</v>
      </c>
      <c r="AE467" s="8">
        <f t="shared" si="430"/>
        <v>0</v>
      </c>
    </row>
    <row r="468" spans="1:256" s="51" customFormat="1" ht="40.5" customHeight="1">
      <c r="A468" s="89" t="s">
        <v>101</v>
      </c>
      <c r="B468" s="89"/>
      <c r="C468" s="50"/>
      <c r="D468" s="62">
        <f aca="true" t="shared" si="453" ref="D468:AA468">SUM(D470:D493)</f>
        <v>274</v>
      </c>
      <c r="E468" s="63">
        <f t="shared" si="453"/>
        <v>15712.100000000002</v>
      </c>
      <c r="F468" s="62">
        <f t="shared" si="453"/>
        <v>30</v>
      </c>
      <c r="G468" s="63">
        <f t="shared" si="453"/>
        <v>2258.940000000002</v>
      </c>
      <c r="H468" s="62">
        <f t="shared" si="453"/>
        <v>24</v>
      </c>
      <c r="I468" s="63">
        <f t="shared" si="453"/>
        <v>1347.7</v>
      </c>
      <c r="J468" s="62">
        <f t="shared" si="453"/>
        <v>26</v>
      </c>
      <c r="K468" s="63">
        <f t="shared" si="453"/>
        <v>1629.96</v>
      </c>
      <c r="L468" s="62">
        <f t="shared" si="453"/>
        <v>29</v>
      </c>
      <c r="M468" s="63">
        <f t="shared" si="453"/>
        <v>1619.6799999999998</v>
      </c>
      <c r="N468" s="62">
        <f t="shared" si="453"/>
        <v>24</v>
      </c>
      <c r="O468" s="63">
        <f t="shared" si="453"/>
        <v>1258.47</v>
      </c>
      <c r="P468" s="62">
        <f t="shared" si="453"/>
        <v>24</v>
      </c>
      <c r="Q468" s="63">
        <f t="shared" si="453"/>
        <v>1257.47</v>
      </c>
      <c r="R468" s="62">
        <f t="shared" si="453"/>
        <v>24</v>
      </c>
      <c r="S468" s="63">
        <f t="shared" si="453"/>
        <v>1257.47</v>
      </c>
      <c r="T468" s="62">
        <f t="shared" si="453"/>
        <v>23</v>
      </c>
      <c r="U468" s="63">
        <f t="shared" si="453"/>
        <v>1235.32</v>
      </c>
      <c r="V468" s="62">
        <f t="shared" si="453"/>
        <v>24</v>
      </c>
      <c r="W468" s="63">
        <f t="shared" si="453"/>
        <v>1376.4499999999998</v>
      </c>
      <c r="X468" s="62">
        <f t="shared" si="453"/>
        <v>23</v>
      </c>
      <c r="Y468" s="63">
        <f t="shared" si="453"/>
        <v>1235.32</v>
      </c>
      <c r="Z468" s="62">
        <f t="shared" si="453"/>
        <v>23</v>
      </c>
      <c r="AA468" s="63">
        <f t="shared" si="453"/>
        <v>1235.32</v>
      </c>
      <c r="AB468" s="8">
        <f>F468+H468+J468+L468+N468+P468+R468+T468+V468+X468+Z468</f>
        <v>274</v>
      </c>
      <c r="AC468" s="8">
        <f>SUM(AC469:AC493)</f>
        <v>15712.100000000002</v>
      </c>
      <c r="AD468" s="8">
        <f>AB468-D468</f>
        <v>0</v>
      </c>
      <c r="AE468" s="8">
        <f>AC468-E468</f>
        <v>0</v>
      </c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spans="1:31" ht="29.25">
      <c r="A469" s="79"/>
      <c r="B469" s="2" t="s">
        <v>74</v>
      </c>
      <c r="C469" s="2"/>
      <c r="D469" s="28"/>
      <c r="E469" s="28"/>
      <c r="F469" s="28"/>
      <c r="G469" s="28"/>
      <c r="H469" s="29"/>
      <c r="I469" s="28"/>
      <c r="J469" s="29"/>
      <c r="K469" s="28"/>
      <c r="L469" s="29"/>
      <c r="M469" s="28"/>
      <c r="N469" s="29"/>
      <c r="O469" s="28"/>
      <c r="P469" s="29"/>
      <c r="Q469" s="28"/>
      <c r="R469" s="29"/>
      <c r="S469" s="28"/>
      <c r="T469" s="29"/>
      <c r="U469" s="28"/>
      <c r="V469" s="29"/>
      <c r="W469" s="28"/>
      <c r="X469" s="29"/>
      <c r="Y469" s="28"/>
      <c r="Z469" s="29"/>
      <c r="AA469" s="30"/>
      <c r="AB469" s="8">
        <f>F469+H469+J469+L469+N469+P469+R469+T469+V469+X469+Z469</f>
        <v>0</v>
      </c>
      <c r="AC469" s="8">
        <f>G469+I469+K469+M469+O469+Q469+S469+U469+W469+Y469+AA469</f>
        <v>0</v>
      </c>
      <c r="AD469" s="8">
        <f>AB469-D469</f>
        <v>0</v>
      </c>
      <c r="AE469" s="8">
        <f>AC469-E469</f>
        <v>0</v>
      </c>
    </row>
    <row r="470" spans="1:31" ht="30">
      <c r="A470" s="79"/>
      <c r="B470" s="5" t="s">
        <v>20</v>
      </c>
      <c r="C470" s="9">
        <v>112386.8</v>
      </c>
      <c r="D470" s="12">
        <v>15</v>
      </c>
      <c r="E470" s="23">
        <v>1685.8</v>
      </c>
      <c r="F470" s="27">
        <f>D470-H470-J470-L470-N470-P470-R470-T470-V470-X470-Z470</f>
        <v>2</v>
      </c>
      <c r="G470" s="24">
        <f>E470-I470-K470-M470-O470-Q470-S470-U470-W470-Y470-AA470</f>
        <v>224.7600000000001</v>
      </c>
      <c r="H470" s="27">
        <v>2</v>
      </c>
      <c r="I470" s="24">
        <f aca="true" t="shared" si="454" ref="I470:I493">ROUND(H470*$C470/1000,2)</f>
        <v>224.77</v>
      </c>
      <c r="J470" s="27">
        <v>2</v>
      </c>
      <c r="K470" s="24">
        <f aca="true" t="shared" si="455" ref="K470:K493">ROUND(J470*$C470/1000,2)</f>
        <v>224.77</v>
      </c>
      <c r="L470" s="27">
        <v>2</v>
      </c>
      <c r="M470" s="24">
        <f aca="true" t="shared" si="456" ref="M470:M493">ROUND(L470*$C470/1000,2)</f>
        <v>224.77</v>
      </c>
      <c r="N470" s="27">
        <f aca="true" t="shared" si="457" ref="N470:N493">ROUND($D470/12,0)</f>
        <v>1</v>
      </c>
      <c r="O470" s="24">
        <f aca="true" t="shared" si="458" ref="O470:O493">ROUND(N470*$C470/1000,2)</f>
        <v>112.39</v>
      </c>
      <c r="P470" s="27">
        <f aca="true" t="shared" si="459" ref="P470:P493">ROUND($D470/12,0)</f>
        <v>1</v>
      </c>
      <c r="Q470" s="24">
        <f aca="true" t="shared" si="460" ref="Q470:Q493">ROUND(P470*$C470/1000,2)</f>
        <v>112.39</v>
      </c>
      <c r="R470" s="27">
        <f aca="true" t="shared" si="461" ref="R470:R493">ROUND($D470/12,0)</f>
        <v>1</v>
      </c>
      <c r="S470" s="24">
        <f aca="true" t="shared" si="462" ref="S470:S493">ROUND(R470*$C470/1000,2)</f>
        <v>112.39</v>
      </c>
      <c r="T470" s="27">
        <f aca="true" t="shared" si="463" ref="T470:T493">ROUND($D470/12,0)</f>
        <v>1</v>
      </c>
      <c r="U470" s="24">
        <f aca="true" t="shared" si="464" ref="U470:U493">ROUND(T470*$C470/1000,2)</f>
        <v>112.39</v>
      </c>
      <c r="V470" s="27">
        <f aca="true" t="shared" si="465" ref="V470:V493">ROUND($D470/12,0)</f>
        <v>1</v>
      </c>
      <c r="W470" s="24">
        <f aca="true" t="shared" si="466" ref="W470:W493">ROUND(V470*$C470/1000,2)</f>
        <v>112.39</v>
      </c>
      <c r="X470" s="27">
        <f aca="true" t="shared" si="467" ref="X470:X493">ROUND($D470/12,0)</f>
        <v>1</v>
      </c>
      <c r="Y470" s="24">
        <f aca="true" t="shared" si="468" ref="Y470:Y493">ROUND(X470*$C470/1000,2)</f>
        <v>112.39</v>
      </c>
      <c r="Z470" s="27">
        <f aca="true" t="shared" si="469" ref="Z470:Z493">ROUND($D470/12,0)</f>
        <v>1</v>
      </c>
      <c r="AA470" s="24">
        <f aca="true" t="shared" si="470" ref="AA470:AA493">ROUND(Z470*$C470/1000,2)</f>
        <v>112.39</v>
      </c>
      <c r="AB470" s="8">
        <f aca="true" t="shared" si="471" ref="AB470:AB493">F470+H470+J470+L470+N470+P470+R470+T470+V470+X470+Z470</f>
        <v>15</v>
      </c>
      <c r="AC470" s="8">
        <f aca="true" t="shared" si="472" ref="AC470:AC493">G470+I470+K470+M470+O470+Q470+S470+U470+W470+Y470+AA470</f>
        <v>1685.8000000000006</v>
      </c>
      <c r="AD470" s="8">
        <f aca="true" t="shared" si="473" ref="AD470:AD493">AB470-D470</f>
        <v>0</v>
      </c>
      <c r="AE470" s="8">
        <f aca="true" t="shared" si="474" ref="AE470:AE493">AC470-E470</f>
        <v>0</v>
      </c>
    </row>
    <row r="471" spans="1:31" ht="15.75">
      <c r="A471" s="79"/>
      <c r="B471" s="39" t="s">
        <v>21</v>
      </c>
      <c r="C471" s="31">
        <v>129163.44</v>
      </c>
      <c r="D471" s="48">
        <v>40</v>
      </c>
      <c r="E471" s="33">
        <v>5166.6</v>
      </c>
      <c r="F471" s="47">
        <f>D471-H471-J471-L471-N471-P471-R471-T471-V471-X471-Z471</f>
        <v>10</v>
      </c>
      <c r="G471" s="44">
        <f>E471-I471-K471-M471-O471-Q471-S471-U471-W471-Y471-AA471</f>
        <v>1291.700000000002</v>
      </c>
      <c r="H471" s="47">
        <f aca="true" t="shared" si="475" ref="H471:H493">ROUND($D471/12,0)</f>
        <v>3</v>
      </c>
      <c r="I471" s="44">
        <f t="shared" si="454"/>
        <v>387.49</v>
      </c>
      <c r="J471" s="47">
        <f aca="true" t="shared" si="476" ref="J471:J493">ROUND($D471/12,0)</f>
        <v>3</v>
      </c>
      <c r="K471" s="44">
        <f t="shared" si="455"/>
        <v>387.49</v>
      </c>
      <c r="L471" s="47">
        <f aca="true" t="shared" si="477" ref="L471:L493">ROUND($D471/12,0)</f>
        <v>3</v>
      </c>
      <c r="M471" s="44">
        <f t="shared" si="456"/>
        <v>387.49</v>
      </c>
      <c r="N471" s="47">
        <f t="shared" si="457"/>
        <v>3</v>
      </c>
      <c r="O471" s="44">
        <f t="shared" si="458"/>
        <v>387.49</v>
      </c>
      <c r="P471" s="47">
        <f t="shared" si="459"/>
        <v>3</v>
      </c>
      <c r="Q471" s="44">
        <f t="shared" si="460"/>
        <v>387.49</v>
      </c>
      <c r="R471" s="47">
        <f t="shared" si="461"/>
        <v>3</v>
      </c>
      <c r="S471" s="44">
        <f t="shared" si="462"/>
        <v>387.49</v>
      </c>
      <c r="T471" s="47">
        <f t="shared" si="463"/>
        <v>3</v>
      </c>
      <c r="U471" s="44">
        <f t="shared" si="464"/>
        <v>387.49</v>
      </c>
      <c r="V471" s="47">
        <f t="shared" si="465"/>
        <v>3</v>
      </c>
      <c r="W471" s="44">
        <f t="shared" si="466"/>
        <v>387.49</v>
      </c>
      <c r="X471" s="47">
        <f t="shared" si="467"/>
        <v>3</v>
      </c>
      <c r="Y471" s="44">
        <f t="shared" si="468"/>
        <v>387.49</v>
      </c>
      <c r="Z471" s="47">
        <f t="shared" si="469"/>
        <v>3</v>
      </c>
      <c r="AA471" s="44">
        <f t="shared" si="470"/>
        <v>387.49</v>
      </c>
      <c r="AB471" s="8">
        <f t="shared" si="471"/>
        <v>40</v>
      </c>
      <c r="AC471" s="8">
        <f t="shared" si="472"/>
        <v>5166.6</v>
      </c>
      <c r="AD471" s="8">
        <f t="shared" si="473"/>
        <v>0</v>
      </c>
      <c r="AE471" s="8">
        <f t="shared" si="474"/>
        <v>0</v>
      </c>
    </row>
    <row r="472" spans="1:31" ht="22.5" customHeight="1">
      <c r="A472" s="79"/>
      <c r="B472" s="2" t="s">
        <v>76</v>
      </c>
      <c r="C472" s="37"/>
      <c r="D472" s="34"/>
      <c r="E472" s="35"/>
      <c r="F472" s="36"/>
      <c r="G472" s="37"/>
      <c r="H472" s="36"/>
      <c r="I472" s="37"/>
      <c r="J472" s="36"/>
      <c r="K472" s="37"/>
      <c r="L472" s="36"/>
      <c r="M472" s="37"/>
      <c r="N472" s="36"/>
      <c r="O472" s="37"/>
      <c r="P472" s="36"/>
      <c r="Q472" s="37"/>
      <c r="R472" s="36"/>
      <c r="S472" s="37"/>
      <c r="T472" s="36"/>
      <c r="U472" s="37"/>
      <c r="V472" s="36"/>
      <c r="W472" s="37"/>
      <c r="X472" s="36"/>
      <c r="Y472" s="37"/>
      <c r="Z472" s="36"/>
      <c r="AA472" s="38"/>
      <c r="AB472" s="8">
        <f t="shared" si="471"/>
        <v>0</v>
      </c>
      <c r="AC472" s="8">
        <f t="shared" si="472"/>
        <v>0</v>
      </c>
      <c r="AD472" s="8">
        <f t="shared" si="473"/>
        <v>0</v>
      </c>
      <c r="AE472" s="8">
        <f t="shared" si="474"/>
        <v>0</v>
      </c>
    </row>
    <row r="473" spans="1:31" ht="15.75">
      <c r="A473" s="79"/>
      <c r="B473" s="40" t="s">
        <v>40</v>
      </c>
      <c r="C473" s="24">
        <v>30240.15</v>
      </c>
      <c r="D473" s="25">
        <v>35</v>
      </c>
      <c r="E473" s="26">
        <v>1058.4</v>
      </c>
      <c r="F473" s="27">
        <f aca="true" t="shared" si="478" ref="F473:G475">D473-H473-J473-L473-N473-P473-R473-T473-V473-X473-Z473</f>
        <v>5</v>
      </c>
      <c r="G473" s="24">
        <f t="shared" si="478"/>
        <v>151.19999999999987</v>
      </c>
      <c r="H473" s="27">
        <f t="shared" si="475"/>
        <v>3</v>
      </c>
      <c r="I473" s="24">
        <f t="shared" si="454"/>
        <v>90.72</v>
      </c>
      <c r="J473" s="27">
        <f t="shared" si="476"/>
        <v>3</v>
      </c>
      <c r="K473" s="24">
        <f t="shared" si="455"/>
        <v>90.72</v>
      </c>
      <c r="L473" s="27">
        <f t="shared" si="477"/>
        <v>3</v>
      </c>
      <c r="M473" s="24">
        <f t="shared" si="456"/>
        <v>90.72</v>
      </c>
      <c r="N473" s="27">
        <f t="shared" si="457"/>
        <v>3</v>
      </c>
      <c r="O473" s="24">
        <f t="shared" si="458"/>
        <v>90.72</v>
      </c>
      <c r="P473" s="27">
        <f t="shared" si="459"/>
        <v>3</v>
      </c>
      <c r="Q473" s="24">
        <f t="shared" si="460"/>
        <v>90.72</v>
      </c>
      <c r="R473" s="27">
        <f t="shared" si="461"/>
        <v>3</v>
      </c>
      <c r="S473" s="24">
        <f t="shared" si="462"/>
        <v>90.72</v>
      </c>
      <c r="T473" s="27">
        <f t="shared" si="463"/>
        <v>3</v>
      </c>
      <c r="U473" s="24">
        <f t="shared" si="464"/>
        <v>90.72</v>
      </c>
      <c r="V473" s="27">
        <f t="shared" si="465"/>
        <v>3</v>
      </c>
      <c r="W473" s="24">
        <f t="shared" si="466"/>
        <v>90.72</v>
      </c>
      <c r="X473" s="27">
        <f t="shared" si="467"/>
        <v>3</v>
      </c>
      <c r="Y473" s="24">
        <f t="shared" si="468"/>
        <v>90.72</v>
      </c>
      <c r="Z473" s="27">
        <f t="shared" si="469"/>
        <v>3</v>
      </c>
      <c r="AA473" s="24">
        <f t="shared" si="470"/>
        <v>90.72</v>
      </c>
      <c r="AB473" s="8">
        <f t="shared" si="471"/>
        <v>35</v>
      </c>
      <c r="AC473" s="8">
        <f t="shared" si="472"/>
        <v>1058.4</v>
      </c>
      <c r="AD473" s="8">
        <f t="shared" si="473"/>
        <v>0</v>
      </c>
      <c r="AE473" s="8">
        <f t="shared" si="474"/>
        <v>0</v>
      </c>
    </row>
    <row r="474" spans="1:31" ht="15.75">
      <c r="A474" s="79"/>
      <c r="B474" s="5" t="s">
        <v>41</v>
      </c>
      <c r="C474" s="9">
        <v>22150.1</v>
      </c>
      <c r="D474" s="11">
        <v>5</v>
      </c>
      <c r="E474" s="23">
        <v>110.80000000000001</v>
      </c>
      <c r="F474" s="27">
        <f t="shared" si="478"/>
        <v>0</v>
      </c>
      <c r="G474" s="24">
        <f t="shared" si="478"/>
        <v>2.1316282072803006E-14</v>
      </c>
      <c r="H474" s="27">
        <f t="shared" si="475"/>
        <v>0</v>
      </c>
      <c r="I474" s="24">
        <f t="shared" si="454"/>
        <v>0</v>
      </c>
      <c r="J474" s="27">
        <f t="shared" si="476"/>
        <v>0</v>
      </c>
      <c r="K474" s="24">
        <f t="shared" si="455"/>
        <v>0</v>
      </c>
      <c r="L474" s="27">
        <v>2</v>
      </c>
      <c r="M474" s="24">
        <v>44.35</v>
      </c>
      <c r="N474" s="27">
        <v>1</v>
      </c>
      <c r="O474" s="24">
        <f t="shared" si="458"/>
        <v>22.15</v>
      </c>
      <c r="P474" s="27">
        <v>1</v>
      </c>
      <c r="Q474" s="24">
        <f t="shared" si="460"/>
        <v>22.15</v>
      </c>
      <c r="R474" s="27">
        <v>1</v>
      </c>
      <c r="S474" s="24">
        <f t="shared" si="462"/>
        <v>22.15</v>
      </c>
      <c r="T474" s="27">
        <f t="shared" si="463"/>
        <v>0</v>
      </c>
      <c r="U474" s="24">
        <f t="shared" si="464"/>
        <v>0</v>
      </c>
      <c r="V474" s="27">
        <f t="shared" si="465"/>
        <v>0</v>
      </c>
      <c r="W474" s="24">
        <f t="shared" si="466"/>
        <v>0</v>
      </c>
      <c r="X474" s="27">
        <f t="shared" si="467"/>
        <v>0</v>
      </c>
      <c r="Y474" s="24">
        <f t="shared" si="468"/>
        <v>0</v>
      </c>
      <c r="Z474" s="27">
        <f t="shared" si="469"/>
        <v>0</v>
      </c>
      <c r="AA474" s="24">
        <f t="shared" si="470"/>
        <v>0</v>
      </c>
      <c r="AB474" s="8">
        <f t="shared" si="471"/>
        <v>5</v>
      </c>
      <c r="AC474" s="8">
        <f t="shared" si="472"/>
        <v>110.80000000000004</v>
      </c>
      <c r="AD474" s="8">
        <f t="shared" si="473"/>
        <v>0</v>
      </c>
      <c r="AE474" s="8">
        <f t="shared" si="474"/>
        <v>0</v>
      </c>
    </row>
    <row r="475" spans="1:31" ht="15.75">
      <c r="A475" s="79"/>
      <c r="B475" s="39" t="s">
        <v>42</v>
      </c>
      <c r="C475" s="31">
        <v>32204.2</v>
      </c>
      <c r="D475" s="32">
        <v>10</v>
      </c>
      <c r="E475" s="33">
        <v>322</v>
      </c>
      <c r="F475" s="47">
        <f t="shared" si="478"/>
        <v>0</v>
      </c>
      <c r="G475" s="44">
        <f t="shared" si="478"/>
        <v>5.684341886080802E-14</v>
      </c>
      <c r="H475" s="47">
        <f t="shared" si="475"/>
        <v>1</v>
      </c>
      <c r="I475" s="44">
        <f t="shared" si="454"/>
        <v>32.2</v>
      </c>
      <c r="J475" s="47">
        <f t="shared" si="476"/>
        <v>1</v>
      </c>
      <c r="K475" s="44">
        <f t="shared" si="455"/>
        <v>32.2</v>
      </c>
      <c r="L475" s="47">
        <f t="shared" si="477"/>
        <v>1</v>
      </c>
      <c r="M475" s="44">
        <f t="shared" si="456"/>
        <v>32.2</v>
      </c>
      <c r="N475" s="47">
        <f t="shared" si="457"/>
        <v>1</v>
      </c>
      <c r="O475" s="44">
        <f t="shared" si="458"/>
        <v>32.2</v>
      </c>
      <c r="P475" s="47">
        <f t="shared" si="459"/>
        <v>1</v>
      </c>
      <c r="Q475" s="44">
        <f t="shared" si="460"/>
        <v>32.2</v>
      </c>
      <c r="R475" s="47">
        <f t="shared" si="461"/>
        <v>1</v>
      </c>
      <c r="S475" s="44">
        <f t="shared" si="462"/>
        <v>32.2</v>
      </c>
      <c r="T475" s="47">
        <f t="shared" si="463"/>
        <v>1</v>
      </c>
      <c r="U475" s="44">
        <f t="shared" si="464"/>
        <v>32.2</v>
      </c>
      <c r="V475" s="47">
        <f t="shared" si="465"/>
        <v>1</v>
      </c>
      <c r="W475" s="44">
        <f t="shared" si="466"/>
        <v>32.2</v>
      </c>
      <c r="X475" s="47">
        <f t="shared" si="467"/>
        <v>1</v>
      </c>
      <c r="Y475" s="44">
        <f t="shared" si="468"/>
        <v>32.2</v>
      </c>
      <c r="Z475" s="47">
        <f t="shared" si="469"/>
        <v>1</v>
      </c>
      <c r="AA475" s="44">
        <f t="shared" si="470"/>
        <v>32.2</v>
      </c>
      <c r="AB475" s="8">
        <f t="shared" si="471"/>
        <v>10</v>
      </c>
      <c r="AC475" s="8">
        <f t="shared" si="472"/>
        <v>322</v>
      </c>
      <c r="AD475" s="8">
        <f t="shared" si="473"/>
        <v>0</v>
      </c>
      <c r="AE475" s="8">
        <f t="shared" si="474"/>
        <v>0</v>
      </c>
    </row>
    <row r="476" spans="1:31" ht="15.75">
      <c r="A476" s="79"/>
      <c r="B476" s="2" t="s">
        <v>77</v>
      </c>
      <c r="C476" s="37"/>
      <c r="D476" s="34"/>
      <c r="E476" s="35"/>
      <c r="F476" s="36"/>
      <c r="G476" s="37"/>
      <c r="H476" s="36"/>
      <c r="I476" s="37"/>
      <c r="J476" s="36"/>
      <c r="K476" s="37"/>
      <c r="L476" s="36"/>
      <c r="M476" s="37"/>
      <c r="N476" s="36"/>
      <c r="O476" s="37"/>
      <c r="P476" s="36"/>
      <c r="Q476" s="37"/>
      <c r="R476" s="36"/>
      <c r="S476" s="37"/>
      <c r="T476" s="36"/>
      <c r="U476" s="37"/>
      <c r="V476" s="36"/>
      <c r="W476" s="37"/>
      <c r="X476" s="36"/>
      <c r="Y476" s="37"/>
      <c r="Z476" s="36"/>
      <c r="AA476" s="38"/>
      <c r="AB476" s="8">
        <f t="shared" si="471"/>
        <v>0</v>
      </c>
      <c r="AC476" s="8">
        <f t="shared" si="472"/>
        <v>0</v>
      </c>
      <c r="AD476" s="8">
        <f t="shared" si="473"/>
        <v>0</v>
      </c>
      <c r="AE476" s="8">
        <f t="shared" si="474"/>
        <v>0</v>
      </c>
    </row>
    <row r="477" spans="1:31" ht="15.75">
      <c r="A477" s="79"/>
      <c r="B477" s="40" t="s">
        <v>43</v>
      </c>
      <c r="C477" s="24">
        <v>38150.17</v>
      </c>
      <c r="D477" s="41">
        <v>20</v>
      </c>
      <c r="E477" s="26">
        <v>763</v>
      </c>
      <c r="F477" s="27">
        <f aca="true" t="shared" si="479" ref="F477:F482">D477-H477-J477-L477-N477-P477-R477-T477-V477-X477-Z477</f>
        <v>0</v>
      </c>
      <c r="G477" s="24">
        <f aca="true" t="shared" si="480" ref="G477:G482">E477-I477-K477-M477-O477-Q477-S477-U477-W477-Y477-AA477</f>
        <v>0</v>
      </c>
      <c r="H477" s="27">
        <f t="shared" si="475"/>
        <v>2</v>
      </c>
      <c r="I477" s="24">
        <f t="shared" si="454"/>
        <v>76.3</v>
      </c>
      <c r="J477" s="27">
        <f t="shared" si="476"/>
        <v>2</v>
      </c>
      <c r="K477" s="24">
        <f t="shared" si="455"/>
        <v>76.3</v>
      </c>
      <c r="L477" s="27">
        <f t="shared" si="477"/>
        <v>2</v>
      </c>
      <c r="M477" s="24">
        <f t="shared" si="456"/>
        <v>76.3</v>
      </c>
      <c r="N477" s="27">
        <f t="shared" si="457"/>
        <v>2</v>
      </c>
      <c r="O477" s="24">
        <f t="shared" si="458"/>
        <v>76.3</v>
      </c>
      <c r="P477" s="27">
        <f t="shared" si="459"/>
        <v>2</v>
      </c>
      <c r="Q477" s="24">
        <f t="shared" si="460"/>
        <v>76.3</v>
      </c>
      <c r="R477" s="27">
        <f t="shared" si="461"/>
        <v>2</v>
      </c>
      <c r="S477" s="24">
        <f t="shared" si="462"/>
        <v>76.3</v>
      </c>
      <c r="T477" s="27">
        <f t="shared" si="463"/>
        <v>2</v>
      </c>
      <c r="U477" s="24">
        <f t="shared" si="464"/>
        <v>76.3</v>
      </c>
      <c r="V477" s="27">
        <f t="shared" si="465"/>
        <v>2</v>
      </c>
      <c r="W477" s="24">
        <f t="shared" si="466"/>
        <v>76.3</v>
      </c>
      <c r="X477" s="27">
        <f t="shared" si="467"/>
        <v>2</v>
      </c>
      <c r="Y477" s="24">
        <f t="shared" si="468"/>
        <v>76.3</v>
      </c>
      <c r="Z477" s="27">
        <f t="shared" si="469"/>
        <v>2</v>
      </c>
      <c r="AA477" s="24">
        <f t="shared" si="470"/>
        <v>76.3</v>
      </c>
      <c r="AB477" s="8">
        <f t="shared" si="471"/>
        <v>20</v>
      </c>
      <c r="AC477" s="8">
        <f t="shared" si="472"/>
        <v>762.9999999999999</v>
      </c>
      <c r="AD477" s="8">
        <f t="shared" si="473"/>
        <v>0</v>
      </c>
      <c r="AE477" s="8">
        <f t="shared" si="474"/>
        <v>0</v>
      </c>
    </row>
    <row r="478" spans="1:31" ht="30">
      <c r="A478" s="79"/>
      <c r="B478" s="5" t="s">
        <v>44</v>
      </c>
      <c r="C478" s="9">
        <v>39230.83</v>
      </c>
      <c r="D478" s="11">
        <v>20</v>
      </c>
      <c r="E478" s="23">
        <v>784.6</v>
      </c>
      <c r="F478" s="27">
        <f t="shared" si="479"/>
        <v>0</v>
      </c>
      <c r="G478" s="24">
        <f t="shared" si="480"/>
        <v>0</v>
      </c>
      <c r="H478" s="27">
        <f t="shared" si="475"/>
        <v>2</v>
      </c>
      <c r="I478" s="24">
        <f t="shared" si="454"/>
        <v>78.46</v>
      </c>
      <c r="J478" s="27">
        <f t="shared" si="476"/>
        <v>2</v>
      </c>
      <c r="K478" s="24">
        <f t="shared" si="455"/>
        <v>78.46</v>
      </c>
      <c r="L478" s="27">
        <f t="shared" si="477"/>
        <v>2</v>
      </c>
      <c r="M478" s="24">
        <f t="shared" si="456"/>
        <v>78.46</v>
      </c>
      <c r="N478" s="27">
        <f t="shared" si="457"/>
        <v>2</v>
      </c>
      <c r="O478" s="24">
        <f t="shared" si="458"/>
        <v>78.46</v>
      </c>
      <c r="P478" s="27">
        <f t="shared" si="459"/>
        <v>2</v>
      </c>
      <c r="Q478" s="24">
        <f t="shared" si="460"/>
        <v>78.46</v>
      </c>
      <c r="R478" s="27">
        <f t="shared" si="461"/>
        <v>2</v>
      </c>
      <c r="S478" s="24">
        <f t="shared" si="462"/>
        <v>78.46</v>
      </c>
      <c r="T478" s="27">
        <f t="shared" si="463"/>
        <v>2</v>
      </c>
      <c r="U478" s="24">
        <f t="shared" si="464"/>
        <v>78.46</v>
      </c>
      <c r="V478" s="27">
        <f t="shared" si="465"/>
        <v>2</v>
      </c>
      <c r="W478" s="24">
        <f t="shared" si="466"/>
        <v>78.46</v>
      </c>
      <c r="X478" s="27">
        <f t="shared" si="467"/>
        <v>2</v>
      </c>
      <c r="Y478" s="24">
        <f t="shared" si="468"/>
        <v>78.46</v>
      </c>
      <c r="Z478" s="27">
        <f t="shared" si="469"/>
        <v>2</v>
      </c>
      <c r="AA478" s="24">
        <f t="shared" si="470"/>
        <v>78.46</v>
      </c>
      <c r="AB478" s="8">
        <f t="shared" si="471"/>
        <v>20</v>
      </c>
      <c r="AC478" s="8">
        <f t="shared" si="472"/>
        <v>784.6</v>
      </c>
      <c r="AD478" s="8">
        <f t="shared" si="473"/>
        <v>0</v>
      </c>
      <c r="AE478" s="8">
        <f t="shared" si="474"/>
        <v>0</v>
      </c>
    </row>
    <row r="479" spans="1:31" ht="15.75">
      <c r="A479" s="79"/>
      <c r="B479" s="5" t="s">
        <v>45</v>
      </c>
      <c r="C479" s="9">
        <v>46910.15</v>
      </c>
      <c r="D479" s="11">
        <v>1</v>
      </c>
      <c r="E479" s="23">
        <v>46.9</v>
      </c>
      <c r="F479" s="27">
        <f t="shared" si="479"/>
        <v>0</v>
      </c>
      <c r="G479" s="24">
        <f t="shared" si="480"/>
        <v>0</v>
      </c>
      <c r="H479" s="27">
        <f t="shared" si="475"/>
        <v>0</v>
      </c>
      <c r="I479" s="24">
        <f t="shared" si="454"/>
        <v>0</v>
      </c>
      <c r="J479" s="27">
        <f t="shared" si="476"/>
        <v>0</v>
      </c>
      <c r="K479" s="24">
        <f t="shared" si="455"/>
        <v>0</v>
      </c>
      <c r="L479" s="27">
        <v>1</v>
      </c>
      <c r="M479" s="24">
        <v>46.9</v>
      </c>
      <c r="N479" s="27">
        <f t="shared" si="457"/>
        <v>0</v>
      </c>
      <c r="O479" s="24">
        <f t="shared" si="458"/>
        <v>0</v>
      </c>
      <c r="P479" s="27">
        <f t="shared" si="459"/>
        <v>0</v>
      </c>
      <c r="Q479" s="24">
        <f t="shared" si="460"/>
        <v>0</v>
      </c>
      <c r="R479" s="27">
        <f t="shared" si="461"/>
        <v>0</v>
      </c>
      <c r="S479" s="24">
        <f t="shared" si="462"/>
        <v>0</v>
      </c>
      <c r="T479" s="27">
        <f t="shared" si="463"/>
        <v>0</v>
      </c>
      <c r="U479" s="24">
        <f t="shared" si="464"/>
        <v>0</v>
      </c>
      <c r="V479" s="27">
        <f t="shared" si="465"/>
        <v>0</v>
      </c>
      <c r="W479" s="24">
        <f t="shared" si="466"/>
        <v>0</v>
      </c>
      <c r="X479" s="27">
        <f t="shared" si="467"/>
        <v>0</v>
      </c>
      <c r="Y479" s="24">
        <f t="shared" si="468"/>
        <v>0</v>
      </c>
      <c r="Z479" s="27">
        <f t="shared" si="469"/>
        <v>0</v>
      </c>
      <c r="AA479" s="24">
        <f t="shared" si="470"/>
        <v>0</v>
      </c>
      <c r="AB479" s="8">
        <f t="shared" si="471"/>
        <v>1</v>
      </c>
      <c r="AC479" s="8">
        <f t="shared" si="472"/>
        <v>46.9</v>
      </c>
      <c r="AD479" s="8">
        <f t="shared" si="473"/>
        <v>0</v>
      </c>
      <c r="AE479" s="8">
        <f t="shared" si="474"/>
        <v>0</v>
      </c>
    </row>
    <row r="480" spans="1:31" ht="15.75">
      <c r="A480" s="79"/>
      <c r="B480" s="5" t="s">
        <v>47</v>
      </c>
      <c r="C480" s="9">
        <v>35194.1</v>
      </c>
      <c r="D480" s="11">
        <v>10</v>
      </c>
      <c r="E480" s="23">
        <v>351.9</v>
      </c>
      <c r="F480" s="27">
        <f t="shared" si="479"/>
        <v>0</v>
      </c>
      <c r="G480" s="24">
        <f t="shared" si="480"/>
        <v>0</v>
      </c>
      <c r="H480" s="27">
        <f t="shared" si="475"/>
        <v>1</v>
      </c>
      <c r="I480" s="24">
        <f t="shared" si="454"/>
        <v>35.19</v>
      </c>
      <c r="J480" s="27">
        <f t="shared" si="476"/>
        <v>1</v>
      </c>
      <c r="K480" s="24">
        <f t="shared" si="455"/>
        <v>35.19</v>
      </c>
      <c r="L480" s="27">
        <f t="shared" si="477"/>
        <v>1</v>
      </c>
      <c r="M480" s="24">
        <f t="shared" si="456"/>
        <v>35.19</v>
      </c>
      <c r="N480" s="27">
        <f t="shared" si="457"/>
        <v>1</v>
      </c>
      <c r="O480" s="24">
        <f t="shared" si="458"/>
        <v>35.19</v>
      </c>
      <c r="P480" s="27">
        <f t="shared" si="459"/>
        <v>1</v>
      </c>
      <c r="Q480" s="24">
        <f t="shared" si="460"/>
        <v>35.19</v>
      </c>
      <c r="R480" s="27">
        <f t="shared" si="461"/>
        <v>1</v>
      </c>
      <c r="S480" s="24">
        <f t="shared" si="462"/>
        <v>35.19</v>
      </c>
      <c r="T480" s="27">
        <f t="shared" si="463"/>
        <v>1</v>
      </c>
      <c r="U480" s="24">
        <f t="shared" si="464"/>
        <v>35.19</v>
      </c>
      <c r="V480" s="27">
        <f t="shared" si="465"/>
        <v>1</v>
      </c>
      <c r="W480" s="24">
        <f t="shared" si="466"/>
        <v>35.19</v>
      </c>
      <c r="X480" s="27">
        <f t="shared" si="467"/>
        <v>1</v>
      </c>
      <c r="Y480" s="24">
        <f t="shared" si="468"/>
        <v>35.19</v>
      </c>
      <c r="Z480" s="27">
        <f t="shared" si="469"/>
        <v>1</v>
      </c>
      <c r="AA480" s="24">
        <f t="shared" si="470"/>
        <v>35.19</v>
      </c>
      <c r="AB480" s="8">
        <f t="shared" si="471"/>
        <v>10</v>
      </c>
      <c r="AC480" s="8">
        <f t="shared" si="472"/>
        <v>351.9</v>
      </c>
      <c r="AD480" s="8">
        <f t="shared" si="473"/>
        <v>0</v>
      </c>
      <c r="AE480" s="8">
        <f t="shared" si="474"/>
        <v>0</v>
      </c>
    </row>
    <row r="481" spans="1:31" ht="15.75">
      <c r="A481" s="79"/>
      <c r="B481" s="5" t="s">
        <v>48</v>
      </c>
      <c r="C481" s="9">
        <v>36120.54</v>
      </c>
      <c r="D481" s="11">
        <v>10</v>
      </c>
      <c r="E481" s="23">
        <v>361.2</v>
      </c>
      <c r="F481" s="27">
        <f t="shared" si="479"/>
        <v>0</v>
      </c>
      <c r="G481" s="24">
        <f t="shared" si="480"/>
        <v>0</v>
      </c>
      <c r="H481" s="27">
        <f t="shared" si="475"/>
        <v>1</v>
      </c>
      <c r="I481" s="24">
        <f t="shared" si="454"/>
        <v>36.12</v>
      </c>
      <c r="J481" s="27">
        <f t="shared" si="476"/>
        <v>1</v>
      </c>
      <c r="K481" s="24">
        <f t="shared" si="455"/>
        <v>36.12</v>
      </c>
      <c r="L481" s="27">
        <f t="shared" si="477"/>
        <v>1</v>
      </c>
      <c r="M481" s="24">
        <f t="shared" si="456"/>
        <v>36.12</v>
      </c>
      <c r="N481" s="27">
        <f t="shared" si="457"/>
        <v>1</v>
      </c>
      <c r="O481" s="24">
        <f t="shared" si="458"/>
        <v>36.12</v>
      </c>
      <c r="P481" s="27">
        <f t="shared" si="459"/>
        <v>1</v>
      </c>
      <c r="Q481" s="24">
        <f t="shared" si="460"/>
        <v>36.12</v>
      </c>
      <c r="R481" s="27">
        <f t="shared" si="461"/>
        <v>1</v>
      </c>
      <c r="S481" s="24">
        <f t="shared" si="462"/>
        <v>36.12</v>
      </c>
      <c r="T481" s="27">
        <f t="shared" si="463"/>
        <v>1</v>
      </c>
      <c r="U481" s="24">
        <f t="shared" si="464"/>
        <v>36.12</v>
      </c>
      <c r="V481" s="27">
        <f t="shared" si="465"/>
        <v>1</v>
      </c>
      <c r="W481" s="24">
        <f t="shared" si="466"/>
        <v>36.12</v>
      </c>
      <c r="X481" s="27">
        <f t="shared" si="467"/>
        <v>1</v>
      </c>
      <c r="Y481" s="24">
        <f t="shared" si="468"/>
        <v>36.12</v>
      </c>
      <c r="Z481" s="27">
        <f t="shared" si="469"/>
        <v>1</v>
      </c>
      <c r="AA481" s="24">
        <f t="shared" si="470"/>
        <v>36.12</v>
      </c>
      <c r="AB481" s="8">
        <f t="shared" si="471"/>
        <v>10</v>
      </c>
      <c r="AC481" s="8">
        <f t="shared" si="472"/>
        <v>361.2</v>
      </c>
      <c r="AD481" s="8">
        <f t="shared" si="473"/>
        <v>0</v>
      </c>
      <c r="AE481" s="8">
        <f t="shared" si="474"/>
        <v>0</v>
      </c>
    </row>
    <row r="482" spans="1:31" ht="15.75">
      <c r="A482" s="79"/>
      <c r="B482" s="39" t="s">
        <v>49</v>
      </c>
      <c r="C482" s="31">
        <v>47760.2</v>
      </c>
      <c r="D482" s="32">
        <v>10</v>
      </c>
      <c r="E482" s="33">
        <v>477.59999999999997</v>
      </c>
      <c r="F482" s="47">
        <f t="shared" si="479"/>
        <v>0</v>
      </c>
      <c r="G482" s="44">
        <f t="shared" si="480"/>
        <v>0</v>
      </c>
      <c r="H482" s="47">
        <f t="shared" si="475"/>
        <v>1</v>
      </c>
      <c r="I482" s="44">
        <f t="shared" si="454"/>
        <v>47.76</v>
      </c>
      <c r="J482" s="47">
        <f t="shared" si="476"/>
        <v>1</v>
      </c>
      <c r="K482" s="44">
        <f t="shared" si="455"/>
        <v>47.76</v>
      </c>
      <c r="L482" s="47">
        <f t="shared" si="477"/>
        <v>1</v>
      </c>
      <c r="M482" s="44">
        <f t="shared" si="456"/>
        <v>47.76</v>
      </c>
      <c r="N482" s="47">
        <f t="shared" si="457"/>
        <v>1</v>
      </c>
      <c r="O482" s="44">
        <f t="shared" si="458"/>
        <v>47.76</v>
      </c>
      <c r="P482" s="47">
        <f t="shared" si="459"/>
        <v>1</v>
      </c>
      <c r="Q482" s="44">
        <f t="shared" si="460"/>
        <v>47.76</v>
      </c>
      <c r="R482" s="47">
        <f t="shared" si="461"/>
        <v>1</v>
      </c>
      <c r="S482" s="44">
        <f t="shared" si="462"/>
        <v>47.76</v>
      </c>
      <c r="T482" s="47">
        <f t="shared" si="463"/>
        <v>1</v>
      </c>
      <c r="U482" s="44">
        <f t="shared" si="464"/>
        <v>47.76</v>
      </c>
      <c r="V482" s="47">
        <f t="shared" si="465"/>
        <v>1</v>
      </c>
      <c r="W482" s="44">
        <f t="shared" si="466"/>
        <v>47.76</v>
      </c>
      <c r="X482" s="47">
        <f t="shared" si="467"/>
        <v>1</v>
      </c>
      <c r="Y482" s="44">
        <f t="shared" si="468"/>
        <v>47.76</v>
      </c>
      <c r="Z482" s="47">
        <f t="shared" si="469"/>
        <v>1</v>
      </c>
      <c r="AA482" s="44">
        <f t="shared" si="470"/>
        <v>47.76</v>
      </c>
      <c r="AB482" s="8">
        <f t="shared" si="471"/>
        <v>10</v>
      </c>
      <c r="AC482" s="8">
        <f t="shared" si="472"/>
        <v>477.59999999999997</v>
      </c>
      <c r="AD482" s="8">
        <f t="shared" si="473"/>
        <v>0</v>
      </c>
      <c r="AE482" s="8">
        <f t="shared" si="474"/>
        <v>0</v>
      </c>
    </row>
    <row r="483" spans="1:31" ht="22.5" customHeight="1">
      <c r="A483" s="79"/>
      <c r="B483" s="2" t="s">
        <v>78</v>
      </c>
      <c r="C483" s="37"/>
      <c r="D483" s="34"/>
      <c r="E483" s="35"/>
      <c r="F483" s="36"/>
      <c r="G483" s="37"/>
      <c r="H483" s="36"/>
      <c r="I483" s="37"/>
      <c r="J483" s="36"/>
      <c r="K483" s="37"/>
      <c r="L483" s="36"/>
      <c r="M483" s="37"/>
      <c r="N483" s="36"/>
      <c r="O483" s="37"/>
      <c r="P483" s="36"/>
      <c r="Q483" s="37"/>
      <c r="R483" s="36"/>
      <c r="S483" s="37"/>
      <c r="T483" s="36"/>
      <c r="U483" s="37"/>
      <c r="V483" s="36"/>
      <c r="W483" s="37"/>
      <c r="X483" s="36"/>
      <c r="Y483" s="37"/>
      <c r="Z483" s="36"/>
      <c r="AA483" s="38"/>
      <c r="AB483" s="8">
        <f t="shared" si="471"/>
        <v>0</v>
      </c>
      <c r="AC483" s="8">
        <f t="shared" si="472"/>
        <v>0</v>
      </c>
      <c r="AD483" s="8">
        <f t="shared" si="473"/>
        <v>0</v>
      </c>
      <c r="AE483" s="8">
        <f t="shared" si="474"/>
        <v>0</v>
      </c>
    </row>
    <row r="484" spans="1:31" ht="15.75">
      <c r="A484" s="79"/>
      <c r="B484" s="5" t="s">
        <v>51</v>
      </c>
      <c r="C484" s="9">
        <v>53240.37</v>
      </c>
      <c r="D484" s="11">
        <v>45</v>
      </c>
      <c r="E484" s="23">
        <v>2395.8</v>
      </c>
      <c r="F484" s="27">
        <f aca="true" t="shared" si="481" ref="F484:G486">D484-H484-J484-L484-N484-P484-R484-T484-V484-X484-Z484</f>
        <v>5</v>
      </c>
      <c r="G484" s="24">
        <f t="shared" si="481"/>
        <v>266.1999999999998</v>
      </c>
      <c r="H484" s="27">
        <f t="shared" si="475"/>
        <v>4</v>
      </c>
      <c r="I484" s="24">
        <f t="shared" si="454"/>
        <v>212.96</v>
      </c>
      <c r="J484" s="27">
        <f t="shared" si="476"/>
        <v>4</v>
      </c>
      <c r="K484" s="24">
        <f t="shared" si="455"/>
        <v>212.96</v>
      </c>
      <c r="L484" s="27">
        <f t="shared" si="477"/>
        <v>4</v>
      </c>
      <c r="M484" s="24">
        <f t="shared" si="456"/>
        <v>212.96</v>
      </c>
      <c r="N484" s="27">
        <f t="shared" si="457"/>
        <v>4</v>
      </c>
      <c r="O484" s="24">
        <f t="shared" si="458"/>
        <v>212.96</v>
      </c>
      <c r="P484" s="27">
        <f t="shared" si="459"/>
        <v>4</v>
      </c>
      <c r="Q484" s="24">
        <f t="shared" si="460"/>
        <v>212.96</v>
      </c>
      <c r="R484" s="27">
        <f t="shared" si="461"/>
        <v>4</v>
      </c>
      <c r="S484" s="24">
        <f t="shared" si="462"/>
        <v>212.96</v>
      </c>
      <c r="T484" s="27">
        <f t="shared" si="463"/>
        <v>4</v>
      </c>
      <c r="U484" s="24">
        <f t="shared" si="464"/>
        <v>212.96</v>
      </c>
      <c r="V484" s="27">
        <f t="shared" si="465"/>
        <v>4</v>
      </c>
      <c r="W484" s="24">
        <f t="shared" si="466"/>
        <v>212.96</v>
      </c>
      <c r="X484" s="27">
        <f t="shared" si="467"/>
        <v>4</v>
      </c>
      <c r="Y484" s="24">
        <f t="shared" si="468"/>
        <v>212.96</v>
      </c>
      <c r="Z484" s="27">
        <f t="shared" si="469"/>
        <v>4</v>
      </c>
      <c r="AA484" s="24">
        <f t="shared" si="470"/>
        <v>212.96</v>
      </c>
      <c r="AB484" s="8">
        <f t="shared" si="471"/>
        <v>45</v>
      </c>
      <c r="AC484" s="8">
        <f t="shared" si="472"/>
        <v>2395.8</v>
      </c>
      <c r="AD484" s="8">
        <f t="shared" si="473"/>
        <v>0</v>
      </c>
      <c r="AE484" s="8">
        <f t="shared" si="474"/>
        <v>0</v>
      </c>
    </row>
    <row r="485" spans="1:31" ht="30">
      <c r="A485" s="79"/>
      <c r="B485" s="5" t="s">
        <v>53</v>
      </c>
      <c r="C485" s="9">
        <v>141130.35</v>
      </c>
      <c r="D485" s="11">
        <v>5</v>
      </c>
      <c r="E485" s="23">
        <v>705.6999999999999</v>
      </c>
      <c r="F485" s="27">
        <f t="shared" si="481"/>
        <v>1</v>
      </c>
      <c r="G485" s="24">
        <f t="shared" si="481"/>
        <v>140.17999999999995</v>
      </c>
      <c r="H485" s="27">
        <f t="shared" si="475"/>
        <v>0</v>
      </c>
      <c r="I485" s="24">
        <f t="shared" si="454"/>
        <v>0</v>
      </c>
      <c r="J485" s="27">
        <v>2</v>
      </c>
      <c r="K485" s="24">
        <f t="shared" si="455"/>
        <v>282.26</v>
      </c>
      <c r="L485" s="27">
        <v>1</v>
      </c>
      <c r="M485" s="24">
        <f t="shared" si="456"/>
        <v>141.13</v>
      </c>
      <c r="N485" s="27">
        <f t="shared" si="457"/>
        <v>0</v>
      </c>
      <c r="O485" s="24">
        <v>1</v>
      </c>
      <c r="P485" s="27">
        <f t="shared" si="459"/>
        <v>0</v>
      </c>
      <c r="Q485" s="24">
        <f t="shared" si="460"/>
        <v>0</v>
      </c>
      <c r="R485" s="27">
        <f t="shared" si="461"/>
        <v>0</v>
      </c>
      <c r="S485" s="24">
        <f t="shared" si="462"/>
        <v>0</v>
      </c>
      <c r="T485" s="27">
        <f t="shared" si="463"/>
        <v>0</v>
      </c>
      <c r="U485" s="24">
        <f t="shared" si="464"/>
        <v>0</v>
      </c>
      <c r="V485" s="27">
        <v>1</v>
      </c>
      <c r="W485" s="24">
        <f t="shared" si="466"/>
        <v>141.13</v>
      </c>
      <c r="X485" s="27">
        <f t="shared" si="467"/>
        <v>0</v>
      </c>
      <c r="Y485" s="24">
        <f t="shared" si="468"/>
        <v>0</v>
      </c>
      <c r="Z485" s="27">
        <f t="shared" si="469"/>
        <v>0</v>
      </c>
      <c r="AA485" s="24">
        <f t="shared" si="470"/>
        <v>0</v>
      </c>
      <c r="AB485" s="8">
        <f t="shared" si="471"/>
        <v>5</v>
      </c>
      <c r="AC485" s="8">
        <f t="shared" si="472"/>
        <v>705.6999999999999</v>
      </c>
      <c r="AD485" s="8">
        <f t="shared" si="473"/>
        <v>0</v>
      </c>
      <c r="AE485" s="8">
        <f t="shared" si="474"/>
        <v>0</v>
      </c>
    </row>
    <row r="486" spans="1:31" ht="15.75">
      <c r="A486" s="79"/>
      <c r="B486" s="39" t="s">
        <v>55</v>
      </c>
      <c r="C486" s="31">
        <v>42178.5</v>
      </c>
      <c r="D486" s="32">
        <v>12</v>
      </c>
      <c r="E486" s="33">
        <v>506.1</v>
      </c>
      <c r="F486" s="47">
        <f t="shared" si="481"/>
        <v>2</v>
      </c>
      <c r="G486" s="44">
        <f t="shared" si="481"/>
        <v>84.29999999999995</v>
      </c>
      <c r="H486" s="47">
        <f t="shared" si="475"/>
        <v>1</v>
      </c>
      <c r="I486" s="44">
        <f t="shared" si="454"/>
        <v>42.18</v>
      </c>
      <c r="J486" s="47">
        <f t="shared" si="476"/>
        <v>1</v>
      </c>
      <c r="K486" s="44">
        <f t="shared" si="455"/>
        <v>42.18</v>
      </c>
      <c r="L486" s="47">
        <f t="shared" si="477"/>
        <v>1</v>
      </c>
      <c r="M486" s="44">
        <f t="shared" si="456"/>
        <v>42.18</v>
      </c>
      <c r="N486" s="47">
        <f t="shared" si="457"/>
        <v>1</v>
      </c>
      <c r="O486" s="44">
        <f t="shared" si="458"/>
        <v>42.18</v>
      </c>
      <c r="P486" s="47">
        <f t="shared" si="459"/>
        <v>1</v>
      </c>
      <c r="Q486" s="44">
        <f t="shared" si="460"/>
        <v>42.18</v>
      </c>
      <c r="R486" s="47">
        <f t="shared" si="461"/>
        <v>1</v>
      </c>
      <c r="S486" s="44">
        <f t="shared" si="462"/>
        <v>42.18</v>
      </c>
      <c r="T486" s="47">
        <f t="shared" si="463"/>
        <v>1</v>
      </c>
      <c r="U486" s="44">
        <f t="shared" si="464"/>
        <v>42.18</v>
      </c>
      <c r="V486" s="47">
        <f t="shared" si="465"/>
        <v>1</v>
      </c>
      <c r="W486" s="44">
        <f t="shared" si="466"/>
        <v>42.18</v>
      </c>
      <c r="X486" s="47">
        <f t="shared" si="467"/>
        <v>1</v>
      </c>
      <c r="Y486" s="44">
        <f t="shared" si="468"/>
        <v>42.18</v>
      </c>
      <c r="Z486" s="47">
        <f t="shared" si="469"/>
        <v>1</v>
      </c>
      <c r="AA486" s="44">
        <f t="shared" si="470"/>
        <v>42.18</v>
      </c>
      <c r="AB486" s="8">
        <f t="shared" si="471"/>
        <v>12</v>
      </c>
      <c r="AC486" s="8">
        <f t="shared" si="472"/>
        <v>506.1</v>
      </c>
      <c r="AD486" s="8">
        <f t="shared" si="473"/>
        <v>0</v>
      </c>
      <c r="AE486" s="8">
        <f t="shared" si="474"/>
        <v>0</v>
      </c>
    </row>
    <row r="487" spans="1:31" ht="15.75">
      <c r="A487" s="79"/>
      <c r="B487" s="2" t="s">
        <v>79</v>
      </c>
      <c r="C487" s="37"/>
      <c r="D487" s="34"/>
      <c r="E487" s="35"/>
      <c r="F487" s="36"/>
      <c r="G487" s="37"/>
      <c r="H487" s="36"/>
      <c r="I487" s="37"/>
      <c r="J487" s="36"/>
      <c r="K487" s="37"/>
      <c r="L487" s="36"/>
      <c r="M487" s="37"/>
      <c r="N487" s="36"/>
      <c r="O487" s="37"/>
      <c r="P487" s="36"/>
      <c r="Q487" s="37"/>
      <c r="R487" s="36"/>
      <c r="S487" s="37"/>
      <c r="T487" s="36"/>
      <c r="U487" s="37"/>
      <c r="V487" s="36"/>
      <c r="W487" s="37"/>
      <c r="X487" s="36"/>
      <c r="Y487" s="37"/>
      <c r="Z487" s="36"/>
      <c r="AA487" s="38"/>
      <c r="AB487" s="8">
        <f t="shared" si="471"/>
        <v>0</v>
      </c>
      <c r="AC487" s="8">
        <f t="shared" si="472"/>
        <v>0</v>
      </c>
      <c r="AD487" s="8">
        <f t="shared" si="473"/>
        <v>0</v>
      </c>
      <c r="AE487" s="8">
        <f t="shared" si="474"/>
        <v>0</v>
      </c>
    </row>
    <row r="488" spans="1:31" ht="15.75">
      <c r="A488" s="79"/>
      <c r="B488" s="39" t="s">
        <v>57</v>
      </c>
      <c r="C488" s="31">
        <v>20120.2</v>
      </c>
      <c r="D488" s="32">
        <v>15</v>
      </c>
      <c r="E488" s="33">
        <v>301.8</v>
      </c>
      <c r="F488" s="47">
        <f>D488-H488-J488-L488-N488-P488-R488-T488-V488-X488-Z488</f>
        <v>5</v>
      </c>
      <c r="G488" s="44">
        <f>E488-I488-K488-M488-O488-Q488-S488-U488-W488-Y488-AA488</f>
        <v>100.59999999999997</v>
      </c>
      <c r="H488" s="47">
        <f t="shared" si="475"/>
        <v>1</v>
      </c>
      <c r="I488" s="44">
        <f t="shared" si="454"/>
        <v>20.12</v>
      </c>
      <c r="J488" s="47">
        <f t="shared" si="476"/>
        <v>1</v>
      </c>
      <c r="K488" s="44">
        <f t="shared" si="455"/>
        <v>20.12</v>
      </c>
      <c r="L488" s="47">
        <f t="shared" si="477"/>
        <v>1</v>
      </c>
      <c r="M488" s="44">
        <f t="shared" si="456"/>
        <v>20.12</v>
      </c>
      <c r="N488" s="47">
        <f t="shared" si="457"/>
        <v>1</v>
      </c>
      <c r="O488" s="44">
        <f t="shared" si="458"/>
        <v>20.12</v>
      </c>
      <c r="P488" s="47">
        <f t="shared" si="459"/>
        <v>1</v>
      </c>
      <c r="Q488" s="44">
        <f t="shared" si="460"/>
        <v>20.12</v>
      </c>
      <c r="R488" s="47">
        <f t="shared" si="461"/>
        <v>1</v>
      </c>
      <c r="S488" s="44">
        <f t="shared" si="462"/>
        <v>20.12</v>
      </c>
      <c r="T488" s="47">
        <f t="shared" si="463"/>
        <v>1</v>
      </c>
      <c r="U488" s="44">
        <f t="shared" si="464"/>
        <v>20.12</v>
      </c>
      <c r="V488" s="47">
        <f t="shared" si="465"/>
        <v>1</v>
      </c>
      <c r="W488" s="44">
        <f t="shared" si="466"/>
        <v>20.12</v>
      </c>
      <c r="X488" s="47">
        <f t="shared" si="467"/>
        <v>1</v>
      </c>
      <c r="Y488" s="44">
        <f t="shared" si="468"/>
        <v>20.12</v>
      </c>
      <c r="Z488" s="47">
        <f t="shared" si="469"/>
        <v>1</v>
      </c>
      <c r="AA488" s="44">
        <f t="shared" si="470"/>
        <v>20.12</v>
      </c>
      <c r="AB488" s="8">
        <f t="shared" si="471"/>
        <v>15</v>
      </c>
      <c r="AC488" s="8">
        <f t="shared" si="472"/>
        <v>301.8</v>
      </c>
      <c r="AD488" s="8">
        <f t="shared" si="473"/>
        <v>0</v>
      </c>
      <c r="AE488" s="8">
        <f t="shared" si="474"/>
        <v>0</v>
      </c>
    </row>
    <row r="489" spans="1:31" ht="27.75" customHeight="1">
      <c r="A489" s="79"/>
      <c r="B489" s="2" t="s">
        <v>80</v>
      </c>
      <c r="C489" s="37"/>
      <c r="D489" s="34"/>
      <c r="E489" s="35"/>
      <c r="F489" s="36"/>
      <c r="G489" s="37"/>
      <c r="H489" s="36"/>
      <c r="I489" s="37"/>
      <c r="J489" s="36"/>
      <c r="K489" s="37"/>
      <c r="L489" s="36"/>
      <c r="M489" s="37"/>
      <c r="N489" s="36"/>
      <c r="O489" s="37"/>
      <c r="P489" s="36"/>
      <c r="Q489" s="37"/>
      <c r="R489" s="36"/>
      <c r="S489" s="37"/>
      <c r="T489" s="36"/>
      <c r="U489" s="37"/>
      <c r="V489" s="36"/>
      <c r="W489" s="37"/>
      <c r="X489" s="36"/>
      <c r="Y489" s="37"/>
      <c r="Z489" s="36"/>
      <c r="AA489" s="38"/>
      <c r="AB489" s="8">
        <f t="shared" si="471"/>
        <v>0</v>
      </c>
      <c r="AC489" s="8">
        <f t="shared" si="472"/>
        <v>0</v>
      </c>
      <c r="AD489" s="8">
        <f t="shared" si="473"/>
        <v>0</v>
      </c>
      <c r="AE489" s="8">
        <f t="shared" si="474"/>
        <v>0</v>
      </c>
    </row>
    <row r="490" spans="1:31" ht="60">
      <c r="A490" s="79"/>
      <c r="B490" s="42" t="s">
        <v>58</v>
      </c>
      <c r="C490" s="24">
        <v>39606.17</v>
      </c>
      <c r="D490" s="58">
        <v>1</v>
      </c>
      <c r="E490" s="26">
        <v>39.6</v>
      </c>
      <c r="F490" s="27">
        <f>D490-H490-J490-L490-N490-P490-R490-T490-V490-X490-Z490</f>
        <v>0</v>
      </c>
      <c r="G490" s="24">
        <f>E490-I490-K490-M490-O490-Q490-S490-U490-W490-Y490-AA490</f>
        <v>0</v>
      </c>
      <c r="H490" s="27">
        <f t="shared" si="475"/>
        <v>0</v>
      </c>
      <c r="I490" s="24">
        <f t="shared" si="454"/>
        <v>0</v>
      </c>
      <c r="J490" s="27">
        <f t="shared" si="476"/>
        <v>0</v>
      </c>
      <c r="K490" s="24">
        <f t="shared" si="455"/>
        <v>0</v>
      </c>
      <c r="L490" s="27">
        <v>1</v>
      </c>
      <c r="M490" s="24">
        <v>39.6</v>
      </c>
      <c r="N490" s="27">
        <f t="shared" si="457"/>
        <v>0</v>
      </c>
      <c r="O490" s="24">
        <f t="shared" si="458"/>
        <v>0</v>
      </c>
      <c r="P490" s="27">
        <f t="shared" si="459"/>
        <v>0</v>
      </c>
      <c r="Q490" s="24">
        <f t="shared" si="460"/>
        <v>0</v>
      </c>
      <c r="R490" s="27">
        <f t="shared" si="461"/>
        <v>0</v>
      </c>
      <c r="S490" s="24">
        <f t="shared" si="462"/>
        <v>0</v>
      </c>
      <c r="T490" s="27">
        <f t="shared" si="463"/>
        <v>0</v>
      </c>
      <c r="U490" s="24">
        <f t="shared" si="464"/>
        <v>0</v>
      </c>
      <c r="V490" s="27">
        <f t="shared" si="465"/>
        <v>0</v>
      </c>
      <c r="W490" s="24">
        <f t="shared" si="466"/>
        <v>0</v>
      </c>
      <c r="X490" s="27">
        <f t="shared" si="467"/>
        <v>0</v>
      </c>
      <c r="Y490" s="24">
        <f t="shared" si="468"/>
        <v>0</v>
      </c>
      <c r="Z490" s="27">
        <f t="shared" si="469"/>
        <v>0</v>
      </c>
      <c r="AA490" s="24">
        <f t="shared" si="470"/>
        <v>0</v>
      </c>
      <c r="AB490" s="8">
        <f t="shared" si="471"/>
        <v>1</v>
      </c>
      <c r="AC490" s="8">
        <f t="shared" si="472"/>
        <v>39.6</v>
      </c>
      <c r="AD490" s="8">
        <f t="shared" si="473"/>
        <v>0</v>
      </c>
      <c r="AE490" s="8">
        <f t="shared" si="474"/>
        <v>0</v>
      </c>
    </row>
    <row r="491" spans="1:31" ht="32.25" customHeight="1">
      <c r="A491" s="79"/>
      <c r="B491" s="39" t="s">
        <v>59</v>
      </c>
      <c r="C491" s="31">
        <v>38029.4</v>
      </c>
      <c r="D491" s="55">
        <v>10</v>
      </c>
      <c r="E491" s="33">
        <v>380.29999999999995</v>
      </c>
      <c r="F491" s="47">
        <f>D491-H491-J491-L491-N491-P491-R491-T491-V491-X491-Z491</f>
        <v>0</v>
      </c>
      <c r="G491" s="44">
        <f>E491-I491-K491-M491-O491-Q491-S491-U491-W491-Y491-AA491</f>
        <v>0</v>
      </c>
      <c r="H491" s="47">
        <f t="shared" si="475"/>
        <v>1</v>
      </c>
      <c r="I491" s="44">
        <f t="shared" si="454"/>
        <v>38.03</v>
      </c>
      <c r="J491" s="47">
        <f t="shared" si="476"/>
        <v>1</v>
      </c>
      <c r="K491" s="44">
        <f t="shared" si="455"/>
        <v>38.03</v>
      </c>
      <c r="L491" s="47">
        <f t="shared" si="477"/>
        <v>1</v>
      </c>
      <c r="M491" s="44">
        <f t="shared" si="456"/>
        <v>38.03</v>
      </c>
      <c r="N491" s="47">
        <f t="shared" si="457"/>
        <v>1</v>
      </c>
      <c r="O491" s="44">
        <f t="shared" si="458"/>
        <v>38.03</v>
      </c>
      <c r="P491" s="47">
        <f t="shared" si="459"/>
        <v>1</v>
      </c>
      <c r="Q491" s="44">
        <f t="shared" si="460"/>
        <v>38.03</v>
      </c>
      <c r="R491" s="47">
        <f t="shared" si="461"/>
        <v>1</v>
      </c>
      <c r="S491" s="44">
        <f t="shared" si="462"/>
        <v>38.03</v>
      </c>
      <c r="T491" s="47">
        <f t="shared" si="463"/>
        <v>1</v>
      </c>
      <c r="U491" s="44">
        <f t="shared" si="464"/>
        <v>38.03</v>
      </c>
      <c r="V491" s="47">
        <f t="shared" si="465"/>
        <v>1</v>
      </c>
      <c r="W491" s="44">
        <f t="shared" si="466"/>
        <v>38.03</v>
      </c>
      <c r="X491" s="47">
        <f t="shared" si="467"/>
        <v>1</v>
      </c>
      <c r="Y491" s="44">
        <f t="shared" si="468"/>
        <v>38.03</v>
      </c>
      <c r="Z491" s="47">
        <f t="shared" si="469"/>
        <v>1</v>
      </c>
      <c r="AA491" s="44">
        <f t="shared" si="470"/>
        <v>38.03</v>
      </c>
      <c r="AB491" s="8">
        <f t="shared" si="471"/>
        <v>10</v>
      </c>
      <c r="AC491" s="8">
        <f t="shared" si="472"/>
        <v>380.29999999999995</v>
      </c>
      <c r="AD491" s="8">
        <f t="shared" si="473"/>
        <v>0</v>
      </c>
      <c r="AE491" s="8">
        <f t="shared" si="474"/>
        <v>0</v>
      </c>
    </row>
    <row r="492" spans="1:31" ht="28.5">
      <c r="A492" s="79"/>
      <c r="B492" s="3" t="s">
        <v>81</v>
      </c>
      <c r="C492" s="37"/>
      <c r="D492" s="34"/>
      <c r="E492" s="35"/>
      <c r="F492" s="36"/>
      <c r="G492" s="37"/>
      <c r="H492" s="36"/>
      <c r="I492" s="37"/>
      <c r="J492" s="36"/>
      <c r="K492" s="37"/>
      <c r="L492" s="36"/>
      <c r="M492" s="37"/>
      <c r="N492" s="36"/>
      <c r="O492" s="37"/>
      <c r="P492" s="36"/>
      <c r="Q492" s="37"/>
      <c r="R492" s="36"/>
      <c r="S492" s="37"/>
      <c r="T492" s="36"/>
      <c r="U492" s="37"/>
      <c r="V492" s="36"/>
      <c r="W492" s="37"/>
      <c r="X492" s="36"/>
      <c r="Y492" s="37"/>
      <c r="Z492" s="36"/>
      <c r="AA492" s="38"/>
      <c r="AB492" s="8">
        <f t="shared" si="471"/>
        <v>0</v>
      </c>
      <c r="AC492" s="8">
        <f t="shared" si="472"/>
        <v>0</v>
      </c>
      <c r="AD492" s="8">
        <f t="shared" si="473"/>
        <v>0</v>
      </c>
      <c r="AE492" s="8">
        <f t="shared" si="474"/>
        <v>0</v>
      </c>
    </row>
    <row r="493" spans="1:31" ht="15.75">
      <c r="A493" s="79"/>
      <c r="B493" s="43" t="s">
        <v>60</v>
      </c>
      <c r="C493" s="44">
        <v>25402.6</v>
      </c>
      <c r="D493" s="45">
        <v>10</v>
      </c>
      <c r="E493" s="46">
        <v>254</v>
      </c>
      <c r="F493" s="47">
        <f>D493-H493-J493-L493-N493-P493-R493-T493-V493-X493-Z493</f>
        <v>0</v>
      </c>
      <c r="G493" s="44">
        <f>E493-I493-K493-M493-O493-Q493-S493-U493-W493-Y493-AA493</f>
        <v>-3.552713678800501E-14</v>
      </c>
      <c r="H493" s="47">
        <f t="shared" si="475"/>
        <v>1</v>
      </c>
      <c r="I493" s="44">
        <f t="shared" si="454"/>
        <v>25.4</v>
      </c>
      <c r="J493" s="47">
        <f t="shared" si="476"/>
        <v>1</v>
      </c>
      <c r="K493" s="44">
        <f t="shared" si="455"/>
        <v>25.4</v>
      </c>
      <c r="L493" s="47">
        <f t="shared" si="477"/>
        <v>1</v>
      </c>
      <c r="M493" s="44">
        <f t="shared" si="456"/>
        <v>25.4</v>
      </c>
      <c r="N493" s="47">
        <f t="shared" si="457"/>
        <v>1</v>
      </c>
      <c r="O493" s="44">
        <f t="shared" si="458"/>
        <v>25.4</v>
      </c>
      <c r="P493" s="47">
        <f t="shared" si="459"/>
        <v>1</v>
      </c>
      <c r="Q493" s="44">
        <f t="shared" si="460"/>
        <v>25.4</v>
      </c>
      <c r="R493" s="47">
        <f t="shared" si="461"/>
        <v>1</v>
      </c>
      <c r="S493" s="44">
        <f t="shared" si="462"/>
        <v>25.4</v>
      </c>
      <c r="T493" s="47">
        <f t="shared" si="463"/>
        <v>1</v>
      </c>
      <c r="U493" s="44">
        <f t="shared" si="464"/>
        <v>25.4</v>
      </c>
      <c r="V493" s="47">
        <f t="shared" si="465"/>
        <v>1</v>
      </c>
      <c r="W493" s="44">
        <f t="shared" si="466"/>
        <v>25.4</v>
      </c>
      <c r="X493" s="47">
        <f t="shared" si="467"/>
        <v>1</v>
      </c>
      <c r="Y493" s="44">
        <f t="shared" si="468"/>
        <v>25.4</v>
      </c>
      <c r="Z493" s="47">
        <f t="shared" si="469"/>
        <v>1</v>
      </c>
      <c r="AA493" s="44">
        <f t="shared" si="470"/>
        <v>25.4</v>
      </c>
      <c r="AB493" s="8">
        <f t="shared" si="471"/>
        <v>10</v>
      </c>
      <c r="AC493" s="8">
        <f t="shared" si="472"/>
        <v>254</v>
      </c>
      <c r="AD493" s="8">
        <f t="shared" si="473"/>
        <v>0</v>
      </c>
      <c r="AE493" s="8">
        <f t="shared" si="474"/>
        <v>0</v>
      </c>
    </row>
    <row r="494" spans="1:256" s="51" customFormat="1" ht="40.5" customHeight="1">
      <c r="A494" s="89" t="s">
        <v>102</v>
      </c>
      <c r="B494" s="89"/>
      <c r="C494" s="50"/>
      <c r="D494" s="62">
        <f aca="true" t="shared" si="482" ref="D494:AA494">SUM(D496:D517)</f>
        <v>218</v>
      </c>
      <c r="E494" s="63">
        <f t="shared" si="482"/>
        <v>8631</v>
      </c>
      <c r="F494" s="62">
        <f t="shared" si="482"/>
        <v>42</v>
      </c>
      <c r="G494" s="63">
        <f t="shared" si="482"/>
        <v>1671.099999999999</v>
      </c>
      <c r="H494" s="62">
        <f t="shared" si="482"/>
        <v>15</v>
      </c>
      <c r="I494" s="63">
        <f t="shared" si="482"/>
        <v>567.61</v>
      </c>
      <c r="J494" s="62">
        <f t="shared" si="482"/>
        <v>17</v>
      </c>
      <c r="K494" s="63">
        <f t="shared" si="482"/>
        <v>734.81</v>
      </c>
      <c r="L494" s="62">
        <f t="shared" si="482"/>
        <v>23</v>
      </c>
      <c r="M494" s="63">
        <f t="shared" si="482"/>
        <v>1053.4099999999999</v>
      </c>
      <c r="N494" s="62">
        <f t="shared" si="482"/>
        <v>18</v>
      </c>
      <c r="O494" s="63">
        <f t="shared" si="482"/>
        <v>670.39</v>
      </c>
      <c r="P494" s="62">
        <f t="shared" si="482"/>
        <v>17</v>
      </c>
      <c r="Q494" s="63">
        <f t="shared" si="482"/>
        <v>734.11</v>
      </c>
      <c r="R494" s="62">
        <f t="shared" si="482"/>
        <v>19</v>
      </c>
      <c r="S494" s="63">
        <f t="shared" si="482"/>
        <v>709.8399999999999</v>
      </c>
      <c r="T494" s="62">
        <f t="shared" si="482"/>
        <v>16</v>
      </c>
      <c r="U494" s="63">
        <f t="shared" si="482"/>
        <v>593.01</v>
      </c>
      <c r="V494" s="62">
        <f t="shared" si="482"/>
        <v>17</v>
      </c>
      <c r="W494" s="63">
        <f t="shared" si="482"/>
        <v>632.2399999999999</v>
      </c>
      <c r="X494" s="62">
        <f t="shared" si="482"/>
        <v>17</v>
      </c>
      <c r="Y494" s="63">
        <f t="shared" si="482"/>
        <v>632.2399999999999</v>
      </c>
      <c r="Z494" s="62">
        <f t="shared" si="482"/>
        <v>17</v>
      </c>
      <c r="AA494" s="63">
        <f t="shared" si="482"/>
        <v>632.2399999999999</v>
      </c>
      <c r="AB494" s="8">
        <f>F494+H494+J494+L494+N494+P494+R494+T494+V494+X494+Z494</f>
        <v>218</v>
      </c>
      <c r="AC494" s="8">
        <f>SUM(AC495:AC517)</f>
        <v>8631</v>
      </c>
      <c r="AD494" s="8">
        <f>AB494-D494</f>
        <v>0</v>
      </c>
      <c r="AE494" s="8">
        <f>AC494-E494</f>
        <v>0</v>
      </c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</row>
    <row r="495" spans="1:31" ht="28.5" customHeight="1">
      <c r="A495" s="79"/>
      <c r="B495" s="2" t="s">
        <v>74</v>
      </c>
      <c r="C495" s="2"/>
      <c r="D495" s="28"/>
      <c r="E495" s="28"/>
      <c r="F495" s="28"/>
      <c r="G495" s="28"/>
      <c r="H495" s="29"/>
      <c r="I495" s="28"/>
      <c r="J495" s="29"/>
      <c r="K495" s="28"/>
      <c r="L495" s="29"/>
      <c r="M495" s="28"/>
      <c r="N495" s="29"/>
      <c r="O495" s="28"/>
      <c r="P495" s="29"/>
      <c r="Q495" s="28"/>
      <c r="R495" s="29"/>
      <c r="S495" s="28"/>
      <c r="T495" s="29"/>
      <c r="U495" s="28"/>
      <c r="V495" s="29"/>
      <c r="W495" s="28"/>
      <c r="X495" s="29"/>
      <c r="Y495" s="28"/>
      <c r="Z495" s="29"/>
      <c r="AA495" s="30"/>
      <c r="AB495" s="8">
        <f>F495+H495+J495+L495+N495+P495+R495+T495+V495+X495+Z495</f>
        <v>0</v>
      </c>
      <c r="AC495" s="8">
        <f>G495+I495+K495+M495+O495+Q495+S495+U495+W495+Y495+AA495</f>
        <v>0</v>
      </c>
      <c r="AD495" s="8">
        <f>AB495-D495</f>
        <v>0</v>
      </c>
      <c r="AE495" s="8">
        <f>AC495-E495</f>
        <v>0</v>
      </c>
    </row>
    <row r="496" spans="1:31" ht="15.75">
      <c r="A496" s="79"/>
      <c r="B496" s="39" t="s">
        <v>21</v>
      </c>
      <c r="C496" s="31">
        <v>129163.44</v>
      </c>
      <c r="D496" s="48">
        <v>2</v>
      </c>
      <c r="E496" s="33">
        <v>258.4</v>
      </c>
      <c r="F496" s="47">
        <f>D496-H496-J496-L496-N496-P496-R496-T496-V496-X496-Z496</f>
        <v>0</v>
      </c>
      <c r="G496" s="44">
        <f>E496-I496-K496-M496-O496-Q496-S496-U496-W496-Y496-AA496</f>
        <v>0</v>
      </c>
      <c r="H496" s="47">
        <f aca="true" t="shared" si="483" ref="H496:H515">ROUND($D496/12,0)</f>
        <v>0</v>
      </c>
      <c r="I496" s="44">
        <f aca="true" t="shared" si="484" ref="I496:I517">ROUND(H496*$C496/1000,2)</f>
        <v>0</v>
      </c>
      <c r="J496" s="47">
        <v>1</v>
      </c>
      <c r="K496" s="44">
        <v>129.2</v>
      </c>
      <c r="L496" s="47">
        <v>1</v>
      </c>
      <c r="M496" s="44">
        <v>129.2</v>
      </c>
      <c r="N496" s="47">
        <f aca="true" t="shared" si="485" ref="N496:N517">ROUND($D496/12,0)</f>
        <v>0</v>
      </c>
      <c r="O496" s="44">
        <f aca="true" t="shared" si="486" ref="O496:O517">ROUND(N496*$C496/1000,2)</f>
        <v>0</v>
      </c>
      <c r="P496" s="47">
        <f aca="true" t="shared" si="487" ref="P496:P517">ROUND($D496/12,0)</f>
        <v>0</v>
      </c>
      <c r="Q496" s="44">
        <f aca="true" t="shared" si="488" ref="Q496:Q517">ROUND(P496*$C496/1000,2)</f>
        <v>0</v>
      </c>
      <c r="R496" s="47">
        <f aca="true" t="shared" si="489" ref="R496:R517">ROUND($D496/12,0)</f>
        <v>0</v>
      </c>
      <c r="S496" s="44">
        <f aca="true" t="shared" si="490" ref="S496:S517">ROUND(R496*$C496/1000,2)</f>
        <v>0</v>
      </c>
      <c r="T496" s="47">
        <f aca="true" t="shared" si="491" ref="T496:T517">ROUND($D496/12,0)</f>
        <v>0</v>
      </c>
      <c r="U496" s="44">
        <f aca="true" t="shared" si="492" ref="U496:U517">ROUND(T496*$C496/1000,2)</f>
        <v>0</v>
      </c>
      <c r="V496" s="47">
        <f aca="true" t="shared" si="493" ref="V496:V517">ROUND($D496/12,0)</f>
        <v>0</v>
      </c>
      <c r="W496" s="44">
        <f aca="true" t="shared" si="494" ref="W496:W517">ROUND(V496*$C496/1000,2)</f>
        <v>0</v>
      </c>
      <c r="X496" s="47">
        <f aca="true" t="shared" si="495" ref="X496:X517">ROUND($D496/12,0)</f>
        <v>0</v>
      </c>
      <c r="Y496" s="44">
        <f aca="true" t="shared" si="496" ref="Y496:Y517">ROUND(X496*$C496/1000,2)</f>
        <v>0</v>
      </c>
      <c r="Z496" s="47">
        <f aca="true" t="shared" si="497" ref="Z496:Z517">ROUND($D496/12,0)</f>
        <v>0</v>
      </c>
      <c r="AA496" s="44">
        <f aca="true" t="shared" si="498" ref="AA496:AA517">ROUND(Z496*$C496/1000,2)</f>
        <v>0</v>
      </c>
      <c r="AB496" s="8">
        <f aca="true" t="shared" si="499" ref="AB496:AB517">F496+H496+J496+L496+N496+P496+R496+T496+V496+X496+Z496</f>
        <v>2</v>
      </c>
      <c r="AC496" s="8">
        <f aca="true" t="shared" si="500" ref="AC496:AC517">G496+I496+K496+M496+O496+Q496+S496+U496+W496+Y496+AA496</f>
        <v>258.4</v>
      </c>
      <c r="AD496" s="8">
        <f aca="true" t="shared" si="501" ref="AD496:AD517">AB496-D496</f>
        <v>0</v>
      </c>
      <c r="AE496" s="8">
        <f aca="true" t="shared" si="502" ref="AE496:AE517">AC496-E496</f>
        <v>0</v>
      </c>
    </row>
    <row r="497" spans="1:31" ht="22.5" customHeight="1">
      <c r="A497" s="79"/>
      <c r="B497" s="2" t="s">
        <v>76</v>
      </c>
      <c r="C497" s="37"/>
      <c r="D497" s="34"/>
      <c r="E497" s="35"/>
      <c r="F497" s="36"/>
      <c r="G497" s="37"/>
      <c r="H497" s="36"/>
      <c r="I497" s="37"/>
      <c r="J497" s="36"/>
      <c r="K497" s="37"/>
      <c r="L497" s="36"/>
      <c r="M497" s="37"/>
      <c r="N497" s="36"/>
      <c r="O497" s="37"/>
      <c r="P497" s="36"/>
      <c r="Q497" s="37"/>
      <c r="R497" s="36"/>
      <c r="S497" s="37"/>
      <c r="T497" s="36"/>
      <c r="U497" s="37"/>
      <c r="V497" s="36"/>
      <c r="W497" s="37"/>
      <c r="X497" s="36"/>
      <c r="Y497" s="37"/>
      <c r="Z497" s="36"/>
      <c r="AA497" s="38"/>
      <c r="AB497" s="8">
        <f t="shared" si="499"/>
        <v>0</v>
      </c>
      <c r="AC497" s="8">
        <f t="shared" si="500"/>
        <v>0</v>
      </c>
      <c r="AD497" s="8">
        <f t="shared" si="501"/>
        <v>0</v>
      </c>
      <c r="AE497" s="8">
        <f t="shared" si="502"/>
        <v>0</v>
      </c>
    </row>
    <row r="498" spans="1:31" ht="15.75">
      <c r="A498" s="79"/>
      <c r="B498" s="40" t="s">
        <v>40</v>
      </c>
      <c r="C498" s="24">
        <v>30240.15</v>
      </c>
      <c r="D498" s="25">
        <v>50</v>
      </c>
      <c r="E498" s="26">
        <v>1512.1</v>
      </c>
      <c r="F498" s="27">
        <f aca="true" t="shared" si="503" ref="F498:G500">D498-H498-J498-L498-N498-P498-R498-T498-V498-X498-Z498</f>
        <v>10</v>
      </c>
      <c r="G498" s="24">
        <f t="shared" si="503"/>
        <v>302.49999999999966</v>
      </c>
      <c r="H498" s="27">
        <f t="shared" si="483"/>
        <v>4</v>
      </c>
      <c r="I498" s="24">
        <f t="shared" si="484"/>
        <v>120.96</v>
      </c>
      <c r="J498" s="27">
        <f aca="true" t="shared" si="504" ref="J498:J514">ROUND($D498/12,0)</f>
        <v>4</v>
      </c>
      <c r="K498" s="24">
        <f aca="true" t="shared" si="505" ref="K498:K517">ROUND(J498*$C498/1000,2)</f>
        <v>120.96</v>
      </c>
      <c r="L498" s="27">
        <f aca="true" t="shared" si="506" ref="L498:L515">ROUND($D498/12,0)</f>
        <v>4</v>
      </c>
      <c r="M498" s="24">
        <f aca="true" t="shared" si="507" ref="M498:M517">ROUND(L498*$C498/1000,2)</f>
        <v>120.96</v>
      </c>
      <c r="N498" s="27">
        <f t="shared" si="485"/>
        <v>4</v>
      </c>
      <c r="O498" s="24">
        <f t="shared" si="486"/>
        <v>120.96</v>
      </c>
      <c r="P498" s="27">
        <f t="shared" si="487"/>
        <v>4</v>
      </c>
      <c r="Q498" s="24">
        <f t="shared" si="488"/>
        <v>120.96</v>
      </c>
      <c r="R498" s="27">
        <f t="shared" si="489"/>
        <v>4</v>
      </c>
      <c r="S498" s="24">
        <f t="shared" si="490"/>
        <v>120.96</v>
      </c>
      <c r="T498" s="27">
        <f t="shared" si="491"/>
        <v>4</v>
      </c>
      <c r="U498" s="24">
        <f t="shared" si="492"/>
        <v>120.96</v>
      </c>
      <c r="V498" s="27">
        <f t="shared" si="493"/>
        <v>4</v>
      </c>
      <c r="W498" s="24">
        <f t="shared" si="494"/>
        <v>120.96</v>
      </c>
      <c r="X498" s="27">
        <f t="shared" si="495"/>
        <v>4</v>
      </c>
      <c r="Y498" s="24">
        <f t="shared" si="496"/>
        <v>120.96</v>
      </c>
      <c r="Z498" s="27">
        <f t="shared" si="497"/>
        <v>4</v>
      </c>
      <c r="AA498" s="24">
        <f t="shared" si="498"/>
        <v>120.96</v>
      </c>
      <c r="AB498" s="8">
        <f t="shared" si="499"/>
        <v>50</v>
      </c>
      <c r="AC498" s="8">
        <f t="shared" si="500"/>
        <v>1512.1</v>
      </c>
      <c r="AD498" s="8">
        <f t="shared" si="501"/>
        <v>0</v>
      </c>
      <c r="AE498" s="8">
        <f t="shared" si="502"/>
        <v>0</v>
      </c>
    </row>
    <row r="499" spans="1:31" ht="15.75">
      <c r="A499" s="79"/>
      <c r="B499" s="5" t="s">
        <v>41</v>
      </c>
      <c r="C499" s="9">
        <v>22150.1</v>
      </c>
      <c r="D499" s="11">
        <v>1</v>
      </c>
      <c r="E499" s="23">
        <v>22.200000000000003</v>
      </c>
      <c r="F499" s="27">
        <f t="shared" si="503"/>
        <v>0</v>
      </c>
      <c r="G499" s="24">
        <f t="shared" si="503"/>
        <v>3.552713678800501E-15</v>
      </c>
      <c r="H499" s="27">
        <f t="shared" si="483"/>
        <v>0</v>
      </c>
      <c r="I499" s="24">
        <f t="shared" si="484"/>
        <v>0</v>
      </c>
      <c r="J499" s="27">
        <f t="shared" si="504"/>
        <v>0</v>
      </c>
      <c r="K499" s="24">
        <f t="shared" si="505"/>
        <v>0</v>
      </c>
      <c r="L499" s="27">
        <v>1</v>
      </c>
      <c r="M499" s="24">
        <v>22.2</v>
      </c>
      <c r="N499" s="27">
        <f t="shared" si="485"/>
        <v>0</v>
      </c>
      <c r="O499" s="24">
        <f t="shared" si="486"/>
        <v>0</v>
      </c>
      <c r="P499" s="27">
        <f t="shared" si="487"/>
        <v>0</v>
      </c>
      <c r="Q499" s="24">
        <f t="shared" si="488"/>
        <v>0</v>
      </c>
      <c r="R499" s="27">
        <f t="shared" si="489"/>
        <v>0</v>
      </c>
      <c r="S499" s="24">
        <f t="shared" si="490"/>
        <v>0</v>
      </c>
      <c r="T499" s="27">
        <f t="shared" si="491"/>
        <v>0</v>
      </c>
      <c r="U499" s="24">
        <f t="shared" si="492"/>
        <v>0</v>
      </c>
      <c r="V499" s="27">
        <f t="shared" si="493"/>
        <v>0</v>
      </c>
      <c r="W499" s="24">
        <f t="shared" si="494"/>
        <v>0</v>
      </c>
      <c r="X499" s="27">
        <f t="shared" si="495"/>
        <v>0</v>
      </c>
      <c r="Y499" s="24">
        <f t="shared" si="496"/>
        <v>0</v>
      </c>
      <c r="Z499" s="27">
        <f t="shared" si="497"/>
        <v>0</v>
      </c>
      <c r="AA499" s="24">
        <f t="shared" si="498"/>
        <v>0</v>
      </c>
      <c r="AB499" s="8">
        <f t="shared" si="499"/>
        <v>1</v>
      </c>
      <c r="AC499" s="8">
        <f t="shared" si="500"/>
        <v>22.200000000000003</v>
      </c>
      <c r="AD499" s="8">
        <f t="shared" si="501"/>
        <v>0</v>
      </c>
      <c r="AE499" s="8">
        <f t="shared" si="502"/>
        <v>0</v>
      </c>
    </row>
    <row r="500" spans="1:31" ht="15.75">
      <c r="A500" s="79"/>
      <c r="B500" s="39" t="s">
        <v>42</v>
      </c>
      <c r="C500" s="31">
        <v>32204.2</v>
      </c>
      <c r="D500" s="32">
        <v>16</v>
      </c>
      <c r="E500" s="33">
        <v>515.3</v>
      </c>
      <c r="F500" s="47">
        <f t="shared" si="503"/>
        <v>6</v>
      </c>
      <c r="G500" s="44">
        <f t="shared" si="503"/>
        <v>193.30000000000007</v>
      </c>
      <c r="H500" s="47">
        <f t="shared" si="483"/>
        <v>1</v>
      </c>
      <c r="I500" s="44">
        <f t="shared" si="484"/>
        <v>32.2</v>
      </c>
      <c r="J500" s="47">
        <f t="shared" si="504"/>
        <v>1</v>
      </c>
      <c r="K500" s="44">
        <f t="shared" si="505"/>
        <v>32.2</v>
      </c>
      <c r="L500" s="47">
        <f t="shared" si="506"/>
        <v>1</v>
      </c>
      <c r="M500" s="44">
        <f t="shared" si="507"/>
        <v>32.2</v>
      </c>
      <c r="N500" s="47">
        <f t="shared" si="485"/>
        <v>1</v>
      </c>
      <c r="O500" s="44">
        <f t="shared" si="486"/>
        <v>32.2</v>
      </c>
      <c r="P500" s="47">
        <f t="shared" si="487"/>
        <v>1</v>
      </c>
      <c r="Q500" s="44">
        <f t="shared" si="488"/>
        <v>32.2</v>
      </c>
      <c r="R500" s="47">
        <f t="shared" si="489"/>
        <v>1</v>
      </c>
      <c r="S500" s="44">
        <f t="shared" si="490"/>
        <v>32.2</v>
      </c>
      <c r="T500" s="47">
        <f t="shared" si="491"/>
        <v>1</v>
      </c>
      <c r="U500" s="44">
        <f t="shared" si="492"/>
        <v>32.2</v>
      </c>
      <c r="V500" s="47">
        <f t="shared" si="493"/>
        <v>1</v>
      </c>
      <c r="W500" s="44">
        <f t="shared" si="494"/>
        <v>32.2</v>
      </c>
      <c r="X500" s="47">
        <f t="shared" si="495"/>
        <v>1</v>
      </c>
      <c r="Y500" s="44">
        <f t="shared" si="496"/>
        <v>32.2</v>
      </c>
      <c r="Z500" s="47">
        <f t="shared" si="497"/>
        <v>1</v>
      </c>
      <c r="AA500" s="44">
        <f t="shared" si="498"/>
        <v>32.2</v>
      </c>
      <c r="AB500" s="8">
        <f t="shared" si="499"/>
        <v>16</v>
      </c>
      <c r="AC500" s="8">
        <f t="shared" si="500"/>
        <v>515.3</v>
      </c>
      <c r="AD500" s="8">
        <f t="shared" si="501"/>
        <v>0</v>
      </c>
      <c r="AE500" s="8">
        <f t="shared" si="502"/>
        <v>0</v>
      </c>
    </row>
    <row r="501" spans="1:31" ht="15.75">
      <c r="A501" s="79"/>
      <c r="B501" s="2" t="s">
        <v>77</v>
      </c>
      <c r="C501" s="37"/>
      <c r="D501" s="34"/>
      <c r="E501" s="35"/>
      <c r="F501" s="36"/>
      <c r="G501" s="37"/>
      <c r="H501" s="36"/>
      <c r="I501" s="37"/>
      <c r="J501" s="36"/>
      <c r="K501" s="37"/>
      <c r="L501" s="36"/>
      <c r="M501" s="37"/>
      <c r="N501" s="36"/>
      <c r="O501" s="37"/>
      <c r="P501" s="36"/>
      <c r="Q501" s="37"/>
      <c r="R501" s="36"/>
      <c r="S501" s="37"/>
      <c r="T501" s="36"/>
      <c r="U501" s="37"/>
      <c r="V501" s="36"/>
      <c r="W501" s="37"/>
      <c r="X501" s="36"/>
      <c r="Y501" s="37"/>
      <c r="Z501" s="36"/>
      <c r="AA501" s="38"/>
      <c r="AB501" s="8">
        <f t="shared" si="499"/>
        <v>0</v>
      </c>
      <c r="AC501" s="8">
        <f t="shared" si="500"/>
        <v>0</v>
      </c>
      <c r="AD501" s="8">
        <f t="shared" si="501"/>
        <v>0</v>
      </c>
      <c r="AE501" s="8">
        <f t="shared" si="502"/>
        <v>0</v>
      </c>
    </row>
    <row r="502" spans="1:31" ht="15.75">
      <c r="A502" s="79"/>
      <c r="B502" s="40" t="s">
        <v>43</v>
      </c>
      <c r="C502" s="24">
        <v>38150.17</v>
      </c>
      <c r="D502" s="41">
        <v>4</v>
      </c>
      <c r="E502" s="26">
        <v>152.60000000000002</v>
      </c>
      <c r="F502" s="27">
        <f aca="true" t="shared" si="508" ref="F502:G506">D502-H502-J502-L502-N502-P502-R502-T502-V502-X502-Z502</f>
        <v>0</v>
      </c>
      <c r="G502" s="24">
        <f t="shared" si="508"/>
        <v>2.1316282072803006E-14</v>
      </c>
      <c r="H502" s="27">
        <f t="shared" si="483"/>
        <v>0</v>
      </c>
      <c r="I502" s="24">
        <f t="shared" si="484"/>
        <v>0</v>
      </c>
      <c r="J502" s="27">
        <f t="shared" si="504"/>
        <v>0</v>
      </c>
      <c r="K502" s="24">
        <f t="shared" si="505"/>
        <v>0</v>
      </c>
      <c r="L502" s="27">
        <v>3</v>
      </c>
      <c r="M502" s="24">
        <f t="shared" si="507"/>
        <v>114.45</v>
      </c>
      <c r="N502" s="27">
        <v>1</v>
      </c>
      <c r="O502" s="24">
        <f t="shared" si="486"/>
        <v>38.15</v>
      </c>
      <c r="P502" s="27">
        <f t="shared" si="487"/>
        <v>0</v>
      </c>
      <c r="Q502" s="24">
        <f t="shared" si="488"/>
        <v>0</v>
      </c>
      <c r="R502" s="27">
        <f t="shared" si="489"/>
        <v>0</v>
      </c>
      <c r="S502" s="24">
        <f t="shared" si="490"/>
        <v>0</v>
      </c>
      <c r="T502" s="27">
        <f t="shared" si="491"/>
        <v>0</v>
      </c>
      <c r="U502" s="24">
        <f t="shared" si="492"/>
        <v>0</v>
      </c>
      <c r="V502" s="27">
        <f t="shared" si="493"/>
        <v>0</v>
      </c>
      <c r="W502" s="24">
        <f t="shared" si="494"/>
        <v>0</v>
      </c>
      <c r="X502" s="27">
        <f t="shared" si="495"/>
        <v>0</v>
      </c>
      <c r="Y502" s="24">
        <f t="shared" si="496"/>
        <v>0</v>
      </c>
      <c r="Z502" s="27">
        <f t="shared" si="497"/>
        <v>0</v>
      </c>
      <c r="AA502" s="24">
        <f t="shared" si="498"/>
        <v>0</v>
      </c>
      <c r="AB502" s="8">
        <f t="shared" si="499"/>
        <v>4</v>
      </c>
      <c r="AC502" s="8">
        <f t="shared" si="500"/>
        <v>152.60000000000002</v>
      </c>
      <c r="AD502" s="8">
        <f t="shared" si="501"/>
        <v>0</v>
      </c>
      <c r="AE502" s="8">
        <f t="shared" si="502"/>
        <v>0</v>
      </c>
    </row>
    <row r="503" spans="1:31" ht="30">
      <c r="A503" s="79"/>
      <c r="B503" s="5" t="s">
        <v>44</v>
      </c>
      <c r="C503" s="9">
        <v>39230.83</v>
      </c>
      <c r="D503" s="11">
        <v>6</v>
      </c>
      <c r="E503" s="23">
        <v>235.39999999999998</v>
      </c>
      <c r="F503" s="27">
        <f t="shared" si="508"/>
        <v>0</v>
      </c>
      <c r="G503" s="24">
        <f t="shared" si="508"/>
        <v>0</v>
      </c>
      <c r="H503" s="27">
        <v>0</v>
      </c>
      <c r="I503" s="24">
        <f t="shared" si="484"/>
        <v>0</v>
      </c>
      <c r="J503" s="27">
        <v>0</v>
      </c>
      <c r="K503" s="24">
        <f t="shared" si="505"/>
        <v>0</v>
      </c>
      <c r="L503" s="27">
        <f t="shared" si="506"/>
        <v>1</v>
      </c>
      <c r="M503" s="24">
        <v>39.25</v>
      </c>
      <c r="N503" s="27">
        <f t="shared" si="485"/>
        <v>1</v>
      </c>
      <c r="O503" s="24">
        <f t="shared" si="486"/>
        <v>39.23</v>
      </c>
      <c r="P503" s="27">
        <v>0</v>
      </c>
      <c r="Q503" s="24">
        <f t="shared" si="488"/>
        <v>0</v>
      </c>
      <c r="R503" s="27">
        <f t="shared" si="489"/>
        <v>1</v>
      </c>
      <c r="S503" s="24">
        <f t="shared" si="490"/>
        <v>39.23</v>
      </c>
      <c r="T503" s="27">
        <v>0</v>
      </c>
      <c r="U503" s="24">
        <f t="shared" si="492"/>
        <v>0</v>
      </c>
      <c r="V503" s="27">
        <f t="shared" si="493"/>
        <v>1</v>
      </c>
      <c r="W503" s="24">
        <f t="shared" si="494"/>
        <v>39.23</v>
      </c>
      <c r="X503" s="27">
        <f t="shared" si="495"/>
        <v>1</v>
      </c>
      <c r="Y503" s="24">
        <f t="shared" si="496"/>
        <v>39.23</v>
      </c>
      <c r="Z503" s="27">
        <f t="shared" si="497"/>
        <v>1</v>
      </c>
      <c r="AA503" s="24">
        <f t="shared" si="498"/>
        <v>39.23</v>
      </c>
      <c r="AB503" s="8">
        <f t="shared" si="499"/>
        <v>6</v>
      </c>
      <c r="AC503" s="8">
        <f t="shared" si="500"/>
        <v>235.39999999999995</v>
      </c>
      <c r="AD503" s="8">
        <f t="shared" si="501"/>
        <v>0</v>
      </c>
      <c r="AE503" s="8">
        <f t="shared" si="502"/>
        <v>0</v>
      </c>
    </row>
    <row r="504" spans="1:31" ht="15.75">
      <c r="A504" s="79"/>
      <c r="B504" s="5" t="s">
        <v>47</v>
      </c>
      <c r="C504" s="9">
        <v>35194.1</v>
      </c>
      <c r="D504" s="11">
        <v>15</v>
      </c>
      <c r="E504" s="23">
        <v>527.9</v>
      </c>
      <c r="F504" s="27">
        <f t="shared" si="508"/>
        <v>5</v>
      </c>
      <c r="G504" s="24">
        <f t="shared" si="508"/>
        <v>176</v>
      </c>
      <c r="H504" s="27">
        <f t="shared" si="483"/>
        <v>1</v>
      </c>
      <c r="I504" s="24">
        <f t="shared" si="484"/>
        <v>35.19</v>
      </c>
      <c r="J504" s="27">
        <f t="shared" si="504"/>
        <v>1</v>
      </c>
      <c r="K504" s="24">
        <f t="shared" si="505"/>
        <v>35.19</v>
      </c>
      <c r="L504" s="27">
        <f t="shared" si="506"/>
        <v>1</v>
      </c>
      <c r="M504" s="24">
        <f t="shared" si="507"/>
        <v>35.19</v>
      </c>
      <c r="N504" s="27">
        <f t="shared" si="485"/>
        <v>1</v>
      </c>
      <c r="O504" s="24">
        <f t="shared" si="486"/>
        <v>35.19</v>
      </c>
      <c r="P504" s="27">
        <f t="shared" si="487"/>
        <v>1</v>
      </c>
      <c r="Q504" s="24">
        <f t="shared" si="488"/>
        <v>35.19</v>
      </c>
      <c r="R504" s="27">
        <f t="shared" si="489"/>
        <v>1</v>
      </c>
      <c r="S504" s="24">
        <f t="shared" si="490"/>
        <v>35.19</v>
      </c>
      <c r="T504" s="27">
        <f t="shared" si="491"/>
        <v>1</v>
      </c>
      <c r="U504" s="24">
        <f t="shared" si="492"/>
        <v>35.19</v>
      </c>
      <c r="V504" s="27">
        <f t="shared" si="493"/>
        <v>1</v>
      </c>
      <c r="W504" s="24">
        <f t="shared" si="494"/>
        <v>35.19</v>
      </c>
      <c r="X504" s="27">
        <f t="shared" si="495"/>
        <v>1</v>
      </c>
      <c r="Y504" s="24">
        <f t="shared" si="496"/>
        <v>35.19</v>
      </c>
      <c r="Z504" s="27">
        <f t="shared" si="497"/>
        <v>1</v>
      </c>
      <c r="AA504" s="24">
        <f t="shared" si="498"/>
        <v>35.19</v>
      </c>
      <c r="AB504" s="8">
        <f t="shared" si="499"/>
        <v>15</v>
      </c>
      <c r="AC504" s="8">
        <f t="shared" si="500"/>
        <v>527.9</v>
      </c>
      <c r="AD504" s="8">
        <f t="shared" si="501"/>
        <v>0</v>
      </c>
      <c r="AE504" s="8">
        <f t="shared" si="502"/>
        <v>0</v>
      </c>
    </row>
    <row r="505" spans="1:31" ht="15.75">
      <c r="A505" s="79"/>
      <c r="B505" s="5" t="s">
        <v>48</v>
      </c>
      <c r="C505" s="9">
        <v>36120.54</v>
      </c>
      <c r="D505" s="11">
        <v>15</v>
      </c>
      <c r="E505" s="23">
        <v>541.8</v>
      </c>
      <c r="F505" s="27">
        <f t="shared" si="508"/>
        <v>5</v>
      </c>
      <c r="G505" s="24">
        <f t="shared" si="508"/>
        <v>180.5999999999999</v>
      </c>
      <c r="H505" s="27">
        <f t="shared" si="483"/>
        <v>1</v>
      </c>
      <c r="I505" s="24">
        <f t="shared" si="484"/>
        <v>36.12</v>
      </c>
      <c r="J505" s="27">
        <f t="shared" si="504"/>
        <v>1</v>
      </c>
      <c r="K505" s="24">
        <f t="shared" si="505"/>
        <v>36.12</v>
      </c>
      <c r="L505" s="27">
        <f t="shared" si="506"/>
        <v>1</v>
      </c>
      <c r="M505" s="24">
        <f t="shared" si="507"/>
        <v>36.12</v>
      </c>
      <c r="N505" s="27">
        <f t="shared" si="485"/>
        <v>1</v>
      </c>
      <c r="O505" s="24">
        <f t="shared" si="486"/>
        <v>36.12</v>
      </c>
      <c r="P505" s="27">
        <f t="shared" si="487"/>
        <v>1</v>
      </c>
      <c r="Q505" s="24">
        <f t="shared" si="488"/>
        <v>36.12</v>
      </c>
      <c r="R505" s="27">
        <f t="shared" si="489"/>
        <v>1</v>
      </c>
      <c r="S505" s="24">
        <f t="shared" si="490"/>
        <v>36.12</v>
      </c>
      <c r="T505" s="27">
        <f t="shared" si="491"/>
        <v>1</v>
      </c>
      <c r="U505" s="24">
        <f t="shared" si="492"/>
        <v>36.12</v>
      </c>
      <c r="V505" s="27">
        <f t="shared" si="493"/>
        <v>1</v>
      </c>
      <c r="W505" s="24">
        <f t="shared" si="494"/>
        <v>36.12</v>
      </c>
      <c r="X505" s="27">
        <f t="shared" si="495"/>
        <v>1</v>
      </c>
      <c r="Y505" s="24">
        <f t="shared" si="496"/>
        <v>36.12</v>
      </c>
      <c r="Z505" s="27">
        <f t="shared" si="497"/>
        <v>1</v>
      </c>
      <c r="AA505" s="24">
        <f t="shared" si="498"/>
        <v>36.12</v>
      </c>
      <c r="AB505" s="8">
        <f t="shared" si="499"/>
        <v>15</v>
      </c>
      <c r="AC505" s="8">
        <f t="shared" si="500"/>
        <v>541.8</v>
      </c>
      <c r="AD505" s="8">
        <f t="shared" si="501"/>
        <v>0</v>
      </c>
      <c r="AE505" s="8">
        <f t="shared" si="502"/>
        <v>0</v>
      </c>
    </row>
    <row r="506" spans="1:31" ht="15.75">
      <c r="A506" s="79"/>
      <c r="B506" s="39" t="s">
        <v>49</v>
      </c>
      <c r="C506" s="31">
        <v>47760.2</v>
      </c>
      <c r="D506" s="32">
        <v>10</v>
      </c>
      <c r="E506" s="33">
        <v>477.59999999999997</v>
      </c>
      <c r="F506" s="47">
        <f t="shared" si="508"/>
        <v>0</v>
      </c>
      <c r="G506" s="44">
        <f t="shared" si="508"/>
        <v>0</v>
      </c>
      <c r="H506" s="47">
        <f t="shared" si="483"/>
        <v>1</v>
      </c>
      <c r="I506" s="44">
        <f t="shared" si="484"/>
        <v>47.76</v>
      </c>
      <c r="J506" s="47">
        <f t="shared" si="504"/>
        <v>1</v>
      </c>
      <c r="K506" s="44">
        <f t="shared" si="505"/>
        <v>47.76</v>
      </c>
      <c r="L506" s="47">
        <f t="shared" si="506"/>
        <v>1</v>
      </c>
      <c r="M506" s="44">
        <f t="shared" si="507"/>
        <v>47.76</v>
      </c>
      <c r="N506" s="47">
        <f t="shared" si="485"/>
        <v>1</v>
      </c>
      <c r="O506" s="44">
        <f t="shared" si="486"/>
        <v>47.76</v>
      </c>
      <c r="P506" s="47">
        <f t="shared" si="487"/>
        <v>1</v>
      </c>
      <c r="Q506" s="44">
        <f t="shared" si="488"/>
        <v>47.76</v>
      </c>
      <c r="R506" s="47">
        <f t="shared" si="489"/>
        <v>1</v>
      </c>
      <c r="S506" s="44">
        <f t="shared" si="490"/>
        <v>47.76</v>
      </c>
      <c r="T506" s="47">
        <f t="shared" si="491"/>
        <v>1</v>
      </c>
      <c r="U506" s="44">
        <f t="shared" si="492"/>
        <v>47.76</v>
      </c>
      <c r="V506" s="47">
        <f t="shared" si="493"/>
        <v>1</v>
      </c>
      <c r="W506" s="44">
        <f t="shared" si="494"/>
        <v>47.76</v>
      </c>
      <c r="X506" s="47">
        <f t="shared" si="495"/>
        <v>1</v>
      </c>
      <c r="Y506" s="44">
        <f t="shared" si="496"/>
        <v>47.76</v>
      </c>
      <c r="Z506" s="47">
        <f t="shared" si="497"/>
        <v>1</v>
      </c>
      <c r="AA506" s="44">
        <f t="shared" si="498"/>
        <v>47.76</v>
      </c>
      <c r="AB506" s="8">
        <f t="shared" si="499"/>
        <v>10</v>
      </c>
      <c r="AC506" s="8">
        <f t="shared" si="500"/>
        <v>477.59999999999997</v>
      </c>
      <c r="AD506" s="8">
        <f t="shared" si="501"/>
        <v>0</v>
      </c>
      <c r="AE506" s="8">
        <f t="shared" si="502"/>
        <v>0</v>
      </c>
    </row>
    <row r="507" spans="1:31" ht="22.5" customHeight="1">
      <c r="A507" s="79"/>
      <c r="B507" s="2" t="s">
        <v>78</v>
      </c>
      <c r="C507" s="37"/>
      <c r="D507" s="34"/>
      <c r="E507" s="35"/>
      <c r="F507" s="36"/>
      <c r="G507" s="37"/>
      <c r="H507" s="36"/>
      <c r="I507" s="37"/>
      <c r="J507" s="36"/>
      <c r="K507" s="37"/>
      <c r="L507" s="36"/>
      <c r="M507" s="37"/>
      <c r="N507" s="36"/>
      <c r="O507" s="37"/>
      <c r="P507" s="36"/>
      <c r="Q507" s="37"/>
      <c r="R507" s="36"/>
      <c r="S507" s="37"/>
      <c r="T507" s="36"/>
      <c r="U507" s="37"/>
      <c r="V507" s="36"/>
      <c r="W507" s="37"/>
      <c r="X507" s="36"/>
      <c r="Y507" s="37"/>
      <c r="Z507" s="36"/>
      <c r="AA507" s="38"/>
      <c r="AB507" s="8">
        <f t="shared" si="499"/>
        <v>0</v>
      </c>
      <c r="AC507" s="8">
        <f t="shared" si="500"/>
        <v>0</v>
      </c>
      <c r="AD507" s="8">
        <f t="shared" si="501"/>
        <v>0</v>
      </c>
      <c r="AE507" s="8">
        <f t="shared" si="502"/>
        <v>0</v>
      </c>
    </row>
    <row r="508" spans="1:31" ht="15.75">
      <c r="A508" s="79"/>
      <c r="B508" s="5" t="s">
        <v>51</v>
      </c>
      <c r="C508" s="9">
        <v>53240.37</v>
      </c>
      <c r="D508" s="11">
        <v>53</v>
      </c>
      <c r="E508" s="23">
        <v>2821.7</v>
      </c>
      <c r="F508" s="27">
        <f aca="true" t="shared" si="509" ref="F508:G510">D508-H508-J508-L508-N508-P508-R508-T508-V508-X508-Z508</f>
        <v>13</v>
      </c>
      <c r="G508" s="24">
        <f t="shared" si="509"/>
        <v>692.0999999999995</v>
      </c>
      <c r="H508" s="27">
        <f t="shared" si="483"/>
        <v>4</v>
      </c>
      <c r="I508" s="24">
        <f t="shared" si="484"/>
        <v>212.96</v>
      </c>
      <c r="J508" s="27">
        <f t="shared" si="504"/>
        <v>4</v>
      </c>
      <c r="K508" s="24">
        <f t="shared" si="505"/>
        <v>212.96</v>
      </c>
      <c r="L508" s="27">
        <f t="shared" si="506"/>
        <v>4</v>
      </c>
      <c r="M508" s="24">
        <f t="shared" si="507"/>
        <v>212.96</v>
      </c>
      <c r="N508" s="27">
        <f t="shared" si="485"/>
        <v>4</v>
      </c>
      <c r="O508" s="24">
        <f t="shared" si="486"/>
        <v>212.96</v>
      </c>
      <c r="P508" s="27">
        <f t="shared" si="487"/>
        <v>4</v>
      </c>
      <c r="Q508" s="24">
        <f t="shared" si="488"/>
        <v>212.96</v>
      </c>
      <c r="R508" s="27">
        <f t="shared" si="489"/>
        <v>4</v>
      </c>
      <c r="S508" s="24">
        <f t="shared" si="490"/>
        <v>212.96</v>
      </c>
      <c r="T508" s="27">
        <f t="shared" si="491"/>
        <v>4</v>
      </c>
      <c r="U508" s="24">
        <f t="shared" si="492"/>
        <v>212.96</v>
      </c>
      <c r="V508" s="27">
        <f t="shared" si="493"/>
        <v>4</v>
      </c>
      <c r="W508" s="24">
        <f t="shared" si="494"/>
        <v>212.96</v>
      </c>
      <c r="X508" s="27">
        <f t="shared" si="495"/>
        <v>4</v>
      </c>
      <c r="Y508" s="24">
        <f t="shared" si="496"/>
        <v>212.96</v>
      </c>
      <c r="Z508" s="27">
        <f t="shared" si="497"/>
        <v>4</v>
      </c>
      <c r="AA508" s="24">
        <f t="shared" si="498"/>
        <v>212.96</v>
      </c>
      <c r="AB508" s="8">
        <f t="shared" si="499"/>
        <v>53</v>
      </c>
      <c r="AC508" s="8">
        <f t="shared" si="500"/>
        <v>2821.7</v>
      </c>
      <c r="AD508" s="8">
        <f t="shared" si="501"/>
        <v>0</v>
      </c>
      <c r="AE508" s="8">
        <f t="shared" si="502"/>
        <v>0</v>
      </c>
    </row>
    <row r="509" spans="1:31" ht="30">
      <c r="A509" s="79"/>
      <c r="B509" s="5" t="s">
        <v>53</v>
      </c>
      <c r="C509" s="9">
        <v>141130.35</v>
      </c>
      <c r="D509" s="11">
        <v>2</v>
      </c>
      <c r="E509" s="23">
        <v>282.2</v>
      </c>
      <c r="F509" s="27">
        <f t="shared" si="509"/>
        <v>0</v>
      </c>
      <c r="G509" s="24">
        <f t="shared" si="509"/>
        <v>0</v>
      </c>
      <c r="H509" s="27">
        <f t="shared" si="483"/>
        <v>0</v>
      </c>
      <c r="I509" s="24">
        <f t="shared" si="484"/>
        <v>0</v>
      </c>
      <c r="J509" s="27">
        <f t="shared" si="504"/>
        <v>0</v>
      </c>
      <c r="K509" s="24">
        <f t="shared" si="505"/>
        <v>0</v>
      </c>
      <c r="L509" s="27">
        <v>1</v>
      </c>
      <c r="M509" s="24">
        <v>141.1</v>
      </c>
      <c r="N509" s="27">
        <f t="shared" si="485"/>
        <v>0</v>
      </c>
      <c r="O509" s="24">
        <f t="shared" si="486"/>
        <v>0</v>
      </c>
      <c r="P509" s="27">
        <v>1</v>
      </c>
      <c r="Q509" s="24">
        <v>141.1</v>
      </c>
      <c r="R509" s="27">
        <f t="shared" si="489"/>
        <v>0</v>
      </c>
      <c r="S509" s="24">
        <f t="shared" si="490"/>
        <v>0</v>
      </c>
      <c r="T509" s="27">
        <f t="shared" si="491"/>
        <v>0</v>
      </c>
      <c r="U509" s="24">
        <f t="shared" si="492"/>
        <v>0</v>
      </c>
      <c r="V509" s="27">
        <f t="shared" si="493"/>
        <v>0</v>
      </c>
      <c r="W509" s="24">
        <f t="shared" si="494"/>
        <v>0</v>
      </c>
      <c r="X509" s="27">
        <f t="shared" si="495"/>
        <v>0</v>
      </c>
      <c r="Y509" s="24">
        <f t="shared" si="496"/>
        <v>0</v>
      </c>
      <c r="Z509" s="27">
        <f t="shared" si="497"/>
        <v>0</v>
      </c>
      <c r="AA509" s="24">
        <f t="shared" si="498"/>
        <v>0</v>
      </c>
      <c r="AB509" s="8">
        <f t="shared" si="499"/>
        <v>2</v>
      </c>
      <c r="AC509" s="8">
        <f t="shared" si="500"/>
        <v>282.2</v>
      </c>
      <c r="AD509" s="8">
        <f t="shared" si="501"/>
        <v>0</v>
      </c>
      <c r="AE509" s="8">
        <f t="shared" si="502"/>
        <v>0</v>
      </c>
    </row>
    <row r="510" spans="1:31" ht="15.75">
      <c r="A510" s="79"/>
      <c r="B510" s="39" t="s">
        <v>55</v>
      </c>
      <c r="C510" s="31">
        <v>42178.5</v>
      </c>
      <c r="D510" s="32">
        <v>13</v>
      </c>
      <c r="E510" s="33">
        <v>548.3</v>
      </c>
      <c r="F510" s="47">
        <f t="shared" si="509"/>
        <v>3</v>
      </c>
      <c r="G510" s="44">
        <f t="shared" si="509"/>
        <v>126.49999999999989</v>
      </c>
      <c r="H510" s="47">
        <f t="shared" si="483"/>
        <v>1</v>
      </c>
      <c r="I510" s="44">
        <f t="shared" si="484"/>
        <v>42.18</v>
      </c>
      <c r="J510" s="47">
        <f t="shared" si="504"/>
        <v>1</v>
      </c>
      <c r="K510" s="44">
        <f t="shared" si="505"/>
        <v>42.18</v>
      </c>
      <c r="L510" s="47">
        <f t="shared" si="506"/>
        <v>1</v>
      </c>
      <c r="M510" s="44">
        <f t="shared" si="507"/>
        <v>42.18</v>
      </c>
      <c r="N510" s="47">
        <f t="shared" si="485"/>
        <v>1</v>
      </c>
      <c r="O510" s="44">
        <f t="shared" si="486"/>
        <v>42.18</v>
      </c>
      <c r="P510" s="47">
        <f t="shared" si="487"/>
        <v>1</v>
      </c>
      <c r="Q510" s="44">
        <f t="shared" si="488"/>
        <v>42.18</v>
      </c>
      <c r="R510" s="47">
        <f t="shared" si="489"/>
        <v>1</v>
      </c>
      <c r="S510" s="44">
        <f t="shared" si="490"/>
        <v>42.18</v>
      </c>
      <c r="T510" s="47">
        <f t="shared" si="491"/>
        <v>1</v>
      </c>
      <c r="U510" s="44">
        <f t="shared" si="492"/>
        <v>42.18</v>
      </c>
      <c r="V510" s="47">
        <f t="shared" si="493"/>
        <v>1</v>
      </c>
      <c r="W510" s="44">
        <f t="shared" si="494"/>
        <v>42.18</v>
      </c>
      <c r="X510" s="47">
        <f t="shared" si="495"/>
        <v>1</v>
      </c>
      <c r="Y510" s="44">
        <f t="shared" si="496"/>
        <v>42.18</v>
      </c>
      <c r="Z510" s="47">
        <f t="shared" si="497"/>
        <v>1</v>
      </c>
      <c r="AA510" s="44">
        <f t="shared" si="498"/>
        <v>42.18</v>
      </c>
      <c r="AB510" s="8">
        <f t="shared" si="499"/>
        <v>13</v>
      </c>
      <c r="AC510" s="8">
        <f t="shared" si="500"/>
        <v>548.3</v>
      </c>
      <c r="AD510" s="8">
        <f t="shared" si="501"/>
        <v>0</v>
      </c>
      <c r="AE510" s="8">
        <f t="shared" si="502"/>
        <v>0</v>
      </c>
    </row>
    <row r="511" spans="1:31" ht="15.75">
      <c r="A511" s="79"/>
      <c r="B511" s="2" t="s">
        <v>79</v>
      </c>
      <c r="C511" s="37"/>
      <c r="D511" s="34"/>
      <c r="E511" s="35"/>
      <c r="F511" s="36"/>
      <c r="G511" s="37"/>
      <c r="H511" s="36"/>
      <c r="I511" s="37"/>
      <c r="J511" s="36"/>
      <c r="K511" s="37"/>
      <c r="L511" s="36"/>
      <c r="M511" s="37"/>
      <c r="N511" s="36"/>
      <c r="O511" s="37"/>
      <c r="P511" s="36"/>
      <c r="Q511" s="37"/>
      <c r="R511" s="36"/>
      <c r="S511" s="37"/>
      <c r="T511" s="36"/>
      <c r="U511" s="37"/>
      <c r="V511" s="36"/>
      <c r="W511" s="37"/>
      <c r="X511" s="36"/>
      <c r="Y511" s="37"/>
      <c r="Z511" s="36"/>
      <c r="AA511" s="38"/>
      <c r="AB511" s="8">
        <f t="shared" si="499"/>
        <v>0</v>
      </c>
      <c r="AC511" s="8">
        <f t="shared" si="500"/>
        <v>0</v>
      </c>
      <c r="AD511" s="8">
        <f t="shared" si="501"/>
        <v>0</v>
      </c>
      <c r="AE511" s="8">
        <f t="shared" si="502"/>
        <v>0</v>
      </c>
    </row>
    <row r="512" spans="1:31" ht="15.75">
      <c r="A512" s="79"/>
      <c r="B512" s="39" t="s">
        <v>57</v>
      </c>
      <c r="C512" s="31">
        <v>20120.2</v>
      </c>
      <c r="D512" s="32">
        <v>20</v>
      </c>
      <c r="E512" s="33">
        <v>402.5</v>
      </c>
      <c r="F512" s="47">
        <f>D512-H512-J512-L512-N512-P512-R512-T512-V512-X512-Z512</f>
        <v>0</v>
      </c>
      <c r="G512" s="44">
        <f>E512-I512-K512-M512-O512-Q512-S512-U512-W512-Y512-AA512</f>
        <v>0.09999999999992326</v>
      </c>
      <c r="H512" s="47">
        <f t="shared" si="483"/>
        <v>2</v>
      </c>
      <c r="I512" s="44">
        <f t="shared" si="484"/>
        <v>40.24</v>
      </c>
      <c r="J512" s="47">
        <f t="shared" si="504"/>
        <v>2</v>
      </c>
      <c r="K512" s="44">
        <f t="shared" si="505"/>
        <v>40.24</v>
      </c>
      <c r="L512" s="47">
        <f t="shared" si="506"/>
        <v>2</v>
      </c>
      <c r="M512" s="44">
        <f t="shared" si="507"/>
        <v>40.24</v>
      </c>
      <c r="N512" s="47">
        <f t="shared" si="485"/>
        <v>2</v>
      </c>
      <c r="O512" s="44">
        <f t="shared" si="486"/>
        <v>40.24</v>
      </c>
      <c r="P512" s="47">
        <f t="shared" si="487"/>
        <v>2</v>
      </c>
      <c r="Q512" s="44">
        <f t="shared" si="488"/>
        <v>40.24</v>
      </c>
      <c r="R512" s="47">
        <f t="shared" si="489"/>
        <v>2</v>
      </c>
      <c r="S512" s="44">
        <f t="shared" si="490"/>
        <v>40.24</v>
      </c>
      <c r="T512" s="47">
        <f t="shared" si="491"/>
        <v>2</v>
      </c>
      <c r="U512" s="44">
        <f t="shared" si="492"/>
        <v>40.24</v>
      </c>
      <c r="V512" s="47">
        <f t="shared" si="493"/>
        <v>2</v>
      </c>
      <c r="W512" s="44">
        <f t="shared" si="494"/>
        <v>40.24</v>
      </c>
      <c r="X512" s="47">
        <f t="shared" si="495"/>
        <v>2</v>
      </c>
      <c r="Y512" s="44">
        <f t="shared" si="496"/>
        <v>40.24</v>
      </c>
      <c r="Z512" s="47">
        <f t="shared" si="497"/>
        <v>2</v>
      </c>
      <c r="AA512" s="44">
        <f t="shared" si="498"/>
        <v>40.24</v>
      </c>
      <c r="AB512" s="8">
        <f t="shared" si="499"/>
        <v>20</v>
      </c>
      <c r="AC512" s="8">
        <f t="shared" si="500"/>
        <v>402.5</v>
      </c>
      <c r="AD512" s="8">
        <f t="shared" si="501"/>
        <v>0</v>
      </c>
      <c r="AE512" s="8">
        <f t="shared" si="502"/>
        <v>0</v>
      </c>
    </row>
    <row r="513" spans="1:31" ht="27.75" customHeight="1">
      <c r="A513" s="79"/>
      <c r="B513" s="2" t="s">
        <v>80</v>
      </c>
      <c r="C513" s="37"/>
      <c r="D513" s="34"/>
      <c r="E513" s="35"/>
      <c r="F513" s="36"/>
      <c r="G513" s="37"/>
      <c r="H513" s="36"/>
      <c r="I513" s="37"/>
      <c r="J513" s="36"/>
      <c r="K513" s="37"/>
      <c r="L513" s="36"/>
      <c r="M513" s="37"/>
      <c r="N513" s="36"/>
      <c r="O513" s="37"/>
      <c r="P513" s="36"/>
      <c r="Q513" s="37"/>
      <c r="R513" s="36"/>
      <c r="S513" s="37"/>
      <c r="T513" s="36"/>
      <c r="U513" s="37"/>
      <c r="V513" s="36"/>
      <c r="W513" s="37"/>
      <c r="X513" s="36"/>
      <c r="Y513" s="37"/>
      <c r="Z513" s="36"/>
      <c r="AA513" s="38"/>
      <c r="AB513" s="8">
        <f t="shared" si="499"/>
        <v>0</v>
      </c>
      <c r="AC513" s="8">
        <f t="shared" si="500"/>
        <v>0</v>
      </c>
      <c r="AD513" s="8">
        <f t="shared" si="501"/>
        <v>0</v>
      </c>
      <c r="AE513" s="8">
        <f t="shared" si="502"/>
        <v>0</v>
      </c>
    </row>
    <row r="514" spans="1:31" ht="60">
      <c r="A514" s="79"/>
      <c r="B514" s="42" t="s">
        <v>58</v>
      </c>
      <c r="C514" s="24">
        <v>39606.17</v>
      </c>
      <c r="D514" s="58">
        <v>2</v>
      </c>
      <c r="E514" s="26">
        <v>79.2</v>
      </c>
      <c r="F514" s="27">
        <f>D514-H514-J514-L514-N514-P514-R514-T514-V514-X514-Z514</f>
        <v>0</v>
      </c>
      <c r="G514" s="24">
        <f>E514-I514-K514-M514-O514-Q514-S514-U514-W514-Y514-AA514</f>
        <v>0</v>
      </c>
      <c r="H514" s="27">
        <f t="shared" si="483"/>
        <v>0</v>
      </c>
      <c r="I514" s="24">
        <f t="shared" si="484"/>
        <v>0</v>
      </c>
      <c r="J514" s="27">
        <f t="shared" si="504"/>
        <v>0</v>
      </c>
      <c r="K514" s="24">
        <f t="shared" si="505"/>
        <v>0</v>
      </c>
      <c r="L514" s="27">
        <v>1</v>
      </c>
      <c r="M514" s="24">
        <v>39.6</v>
      </c>
      <c r="N514" s="27">
        <f t="shared" si="485"/>
        <v>0</v>
      </c>
      <c r="O514" s="24">
        <f t="shared" si="486"/>
        <v>0</v>
      </c>
      <c r="P514" s="27">
        <f t="shared" si="487"/>
        <v>0</v>
      </c>
      <c r="Q514" s="24">
        <f t="shared" si="488"/>
        <v>0</v>
      </c>
      <c r="R514" s="27">
        <v>1</v>
      </c>
      <c r="S514" s="24">
        <v>39.6</v>
      </c>
      <c r="T514" s="27">
        <f t="shared" si="491"/>
        <v>0</v>
      </c>
      <c r="U514" s="24">
        <f t="shared" si="492"/>
        <v>0</v>
      </c>
      <c r="V514" s="27">
        <f t="shared" si="493"/>
        <v>0</v>
      </c>
      <c r="W514" s="24">
        <f t="shared" si="494"/>
        <v>0</v>
      </c>
      <c r="X514" s="27">
        <f t="shared" si="495"/>
        <v>0</v>
      </c>
      <c r="Y514" s="24">
        <f t="shared" si="496"/>
        <v>0</v>
      </c>
      <c r="Z514" s="27">
        <f t="shared" si="497"/>
        <v>0</v>
      </c>
      <c r="AA514" s="24">
        <f t="shared" si="498"/>
        <v>0</v>
      </c>
      <c r="AB514" s="8">
        <f t="shared" si="499"/>
        <v>2</v>
      </c>
      <c r="AC514" s="8">
        <f t="shared" si="500"/>
        <v>79.2</v>
      </c>
      <c r="AD514" s="8">
        <f t="shared" si="501"/>
        <v>0</v>
      </c>
      <c r="AE514" s="8">
        <f t="shared" si="502"/>
        <v>0</v>
      </c>
    </row>
    <row r="515" spans="1:31" ht="32.25" customHeight="1">
      <c r="A515" s="79"/>
      <c r="B515" s="39" t="s">
        <v>59</v>
      </c>
      <c r="C515" s="31">
        <v>38029.4</v>
      </c>
      <c r="D515" s="55">
        <v>2</v>
      </c>
      <c r="E515" s="33">
        <v>76</v>
      </c>
      <c r="F515" s="47">
        <f>D515-H515-J515-L515-N515-P515-R515-T515-V515-X515-Z515</f>
        <v>0</v>
      </c>
      <c r="G515" s="44">
        <f>E515-I515-K515-M515-O515-Q515-S515-U515-W515-Y515-AA515</f>
        <v>0</v>
      </c>
      <c r="H515" s="47">
        <f t="shared" si="483"/>
        <v>0</v>
      </c>
      <c r="I515" s="44">
        <f t="shared" si="484"/>
        <v>0</v>
      </c>
      <c r="J515" s="47">
        <v>1</v>
      </c>
      <c r="K515" s="44">
        <v>38</v>
      </c>
      <c r="L515" s="47">
        <f t="shared" si="506"/>
        <v>0</v>
      </c>
      <c r="M515" s="44">
        <f t="shared" si="507"/>
        <v>0</v>
      </c>
      <c r="N515" s="47">
        <f t="shared" si="485"/>
        <v>0</v>
      </c>
      <c r="O515" s="44">
        <f t="shared" si="486"/>
        <v>0</v>
      </c>
      <c r="P515" s="47">
        <f t="shared" si="487"/>
        <v>0</v>
      </c>
      <c r="Q515" s="44">
        <f t="shared" si="488"/>
        <v>0</v>
      </c>
      <c r="R515" s="47">
        <v>1</v>
      </c>
      <c r="S515" s="44">
        <v>38</v>
      </c>
      <c r="T515" s="47">
        <f t="shared" si="491"/>
        <v>0</v>
      </c>
      <c r="U515" s="44">
        <f t="shared" si="492"/>
        <v>0</v>
      </c>
      <c r="V515" s="47">
        <f t="shared" si="493"/>
        <v>0</v>
      </c>
      <c r="W515" s="44">
        <f t="shared" si="494"/>
        <v>0</v>
      </c>
      <c r="X515" s="47">
        <f t="shared" si="495"/>
        <v>0</v>
      </c>
      <c r="Y515" s="44">
        <f t="shared" si="496"/>
        <v>0</v>
      </c>
      <c r="Z515" s="47">
        <f t="shared" si="497"/>
        <v>0</v>
      </c>
      <c r="AA515" s="44">
        <f t="shared" si="498"/>
        <v>0</v>
      </c>
      <c r="AB515" s="8">
        <f t="shared" si="499"/>
        <v>2</v>
      </c>
      <c r="AC515" s="8">
        <f t="shared" si="500"/>
        <v>76</v>
      </c>
      <c r="AD515" s="8">
        <f t="shared" si="501"/>
        <v>0</v>
      </c>
      <c r="AE515" s="8">
        <f t="shared" si="502"/>
        <v>0</v>
      </c>
    </row>
    <row r="516" spans="1:31" ht="28.5">
      <c r="A516" s="79"/>
      <c r="B516" s="3" t="s">
        <v>81</v>
      </c>
      <c r="C516" s="37"/>
      <c r="D516" s="34"/>
      <c r="E516" s="35"/>
      <c r="F516" s="36"/>
      <c r="G516" s="37"/>
      <c r="H516" s="36"/>
      <c r="I516" s="37"/>
      <c r="J516" s="36"/>
      <c r="K516" s="37"/>
      <c r="L516" s="36"/>
      <c r="M516" s="37"/>
      <c r="N516" s="36"/>
      <c r="O516" s="37"/>
      <c r="P516" s="36"/>
      <c r="Q516" s="37"/>
      <c r="R516" s="36"/>
      <c r="S516" s="37"/>
      <c r="T516" s="36"/>
      <c r="U516" s="37"/>
      <c r="V516" s="36"/>
      <c r="W516" s="37"/>
      <c r="X516" s="36"/>
      <c r="Y516" s="37"/>
      <c r="Z516" s="36"/>
      <c r="AA516" s="38"/>
      <c r="AB516" s="8">
        <f t="shared" si="499"/>
        <v>0</v>
      </c>
      <c r="AC516" s="8">
        <f t="shared" si="500"/>
        <v>0</v>
      </c>
      <c r="AD516" s="8">
        <f t="shared" si="501"/>
        <v>0</v>
      </c>
      <c r="AE516" s="8">
        <f t="shared" si="502"/>
        <v>0</v>
      </c>
    </row>
    <row r="517" spans="1:31" ht="15.75">
      <c r="A517" s="79"/>
      <c r="B517" s="43" t="s">
        <v>60</v>
      </c>
      <c r="C517" s="44">
        <v>25402.6</v>
      </c>
      <c r="D517" s="45">
        <v>7</v>
      </c>
      <c r="E517" s="46">
        <v>177.79999999999998</v>
      </c>
      <c r="F517" s="47">
        <f>D517-H517-J517-L517-N517-P517-R517-T517-V517-X517-Z517</f>
        <v>0</v>
      </c>
      <c r="G517" s="44">
        <f>E517-I517-K517-M517-O517-Q517-S517-U517-W517-Y517-AA517</f>
        <v>-3.552713678800501E-14</v>
      </c>
      <c r="H517" s="47">
        <v>0</v>
      </c>
      <c r="I517" s="44">
        <f t="shared" si="484"/>
        <v>0</v>
      </c>
      <c r="J517" s="47">
        <v>0</v>
      </c>
      <c r="K517" s="44">
        <f t="shared" si="505"/>
        <v>0</v>
      </c>
      <c r="L517" s="47">
        <v>0</v>
      </c>
      <c r="M517" s="44">
        <f t="shared" si="507"/>
        <v>0</v>
      </c>
      <c r="N517" s="47">
        <f t="shared" si="485"/>
        <v>1</v>
      </c>
      <c r="O517" s="44">
        <f t="shared" si="486"/>
        <v>25.4</v>
      </c>
      <c r="P517" s="47">
        <f t="shared" si="487"/>
        <v>1</v>
      </c>
      <c r="Q517" s="44">
        <f t="shared" si="488"/>
        <v>25.4</v>
      </c>
      <c r="R517" s="47">
        <f t="shared" si="489"/>
        <v>1</v>
      </c>
      <c r="S517" s="44">
        <f t="shared" si="490"/>
        <v>25.4</v>
      </c>
      <c r="T517" s="47">
        <f t="shared" si="491"/>
        <v>1</v>
      </c>
      <c r="U517" s="44">
        <f t="shared" si="492"/>
        <v>25.4</v>
      </c>
      <c r="V517" s="47">
        <f t="shared" si="493"/>
        <v>1</v>
      </c>
      <c r="W517" s="44">
        <f t="shared" si="494"/>
        <v>25.4</v>
      </c>
      <c r="X517" s="47">
        <f t="shared" si="495"/>
        <v>1</v>
      </c>
      <c r="Y517" s="44">
        <f t="shared" si="496"/>
        <v>25.4</v>
      </c>
      <c r="Z517" s="47">
        <f t="shared" si="497"/>
        <v>1</v>
      </c>
      <c r="AA517" s="44">
        <f t="shared" si="498"/>
        <v>25.4</v>
      </c>
      <c r="AB517" s="8">
        <f t="shared" si="499"/>
        <v>7</v>
      </c>
      <c r="AC517" s="8">
        <f t="shared" si="500"/>
        <v>177.79999999999998</v>
      </c>
      <c r="AD517" s="8">
        <f t="shared" si="501"/>
        <v>0</v>
      </c>
      <c r="AE517" s="8">
        <f t="shared" si="502"/>
        <v>0</v>
      </c>
    </row>
    <row r="518" spans="1:256" s="51" customFormat="1" ht="40.5" customHeight="1">
      <c r="A518" s="89" t="s">
        <v>103</v>
      </c>
      <c r="B518" s="89"/>
      <c r="C518" s="50"/>
      <c r="D518" s="62">
        <f aca="true" t="shared" si="510" ref="D518:AA518">SUM(D520:D544)</f>
        <v>335</v>
      </c>
      <c r="E518" s="63">
        <f t="shared" si="510"/>
        <v>13049.2</v>
      </c>
      <c r="F518" s="62">
        <f t="shared" si="510"/>
        <v>62</v>
      </c>
      <c r="G518" s="63">
        <f t="shared" si="510"/>
        <v>2221.799999999999</v>
      </c>
      <c r="H518" s="62">
        <f t="shared" si="510"/>
        <v>25</v>
      </c>
      <c r="I518" s="63">
        <f t="shared" si="510"/>
        <v>911.97</v>
      </c>
      <c r="J518" s="62">
        <f t="shared" si="510"/>
        <v>31</v>
      </c>
      <c r="K518" s="63">
        <f t="shared" si="510"/>
        <v>1424.9299999999998</v>
      </c>
      <c r="L518" s="62">
        <f t="shared" si="510"/>
        <v>29</v>
      </c>
      <c r="M518" s="63">
        <f t="shared" si="510"/>
        <v>1244.05</v>
      </c>
      <c r="N518" s="62">
        <f t="shared" si="510"/>
        <v>32</v>
      </c>
      <c r="O518" s="63">
        <f t="shared" si="510"/>
        <v>1377.5</v>
      </c>
      <c r="P518" s="62">
        <f t="shared" si="510"/>
        <v>28</v>
      </c>
      <c r="Q518" s="63">
        <f t="shared" si="510"/>
        <v>1151.15</v>
      </c>
      <c r="R518" s="62">
        <f t="shared" si="510"/>
        <v>27</v>
      </c>
      <c r="S518" s="63">
        <f t="shared" si="510"/>
        <v>1010.02</v>
      </c>
      <c r="T518" s="62">
        <f t="shared" si="510"/>
        <v>26</v>
      </c>
      <c r="U518" s="63">
        <f t="shared" si="510"/>
        <v>971.87</v>
      </c>
      <c r="V518" s="62">
        <f t="shared" si="510"/>
        <v>25</v>
      </c>
      <c r="W518" s="63">
        <f t="shared" si="510"/>
        <v>911.97</v>
      </c>
      <c r="X518" s="62">
        <f t="shared" si="510"/>
        <v>25</v>
      </c>
      <c r="Y518" s="63">
        <f t="shared" si="510"/>
        <v>911.97</v>
      </c>
      <c r="Z518" s="62">
        <f t="shared" si="510"/>
        <v>25</v>
      </c>
      <c r="AA518" s="63">
        <f t="shared" si="510"/>
        <v>911.97</v>
      </c>
      <c r="AB518" s="8">
        <f>F518+H518+J518+L518+N518+P518+R518+T518+V518+X518+Z518</f>
        <v>335</v>
      </c>
      <c r="AC518" s="8">
        <f>SUM(AC519:AC544)</f>
        <v>13049.2</v>
      </c>
      <c r="AD518" s="8">
        <f>AB518-D518</f>
        <v>0</v>
      </c>
      <c r="AE518" s="8">
        <f>AC518-E518</f>
        <v>0</v>
      </c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</row>
    <row r="519" spans="1:31" ht="29.25">
      <c r="A519" s="79"/>
      <c r="B519" s="2" t="s">
        <v>74</v>
      </c>
      <c r="C519" s="2"/>
      <c r="D519" s="28"/>
      <c r="E519" s="28"/>
      <c r="F519" s="28"/>
      <c r="G519" s="28"/>
      <c r="H519" s="29"/>
      <c r="I519" s="28"/>
      <c r="J519" s="29"/>
      <c r="K519" s="28"/>
      <c r="L519" s="29"/>
      <c r="M519" s="28"/>
      <c r="N519" s="29"/>
      <c r="O519" s="28"/>
      <c r="P519" s="29"/>
      <c r="Q519" s="28"/>
      <c r="R519" s="29"/>
      <c r="S519" s="28"/>
      <c r="T519" s="29"/>
      <c r="U519" s="28"/>
      <c r="V519" s="29"/>
      <c r="W519" s="28"/>
      <c r="X519" s="29"/>
      <c r="Y519" s="28"/>
      <c r="Z519" s="29"/>
      <c r="AA519" s="30"/>
      <c r="AB519" s="8">
        <f>F519+H519+J519+L519+N519+P519+R519+T519+V519+X519+Z519</f>
        <v>0</v>
      </c>
      <c r="AC519" s="8">
        <f>G519+I519+K519+M519+O519+Q519+S519+U519+W519+Y519+AA519</f>
        <v>0</v>
      </c>
      <c r="AD519" s="8">
        <f>AB519-D519</f>
        <v>0</v>
      </c>
      <c r="AE519" s="8">
        <f>AC519-E519</f>
        <v>0</v>
      </c>
    </row>
    <row r="520" spans="1:31" ht="15.75">
      <c r="A520" s="79"/>
      <c r="B520" s="5" t="s">
        <v>19</v>
      </c>
      <c r="C520" s="24">
        <v>59902.240000000005</v>
      </c>
      <c r="D520" s="25">
        <v>5</v>
      </c>
      <c r="E520" s="26">
        <v>299.5</v>
      </c>
      <c r="F520" s="27">
        <f aca="true" t="shared" si="511" ref="F520:G522">D520-H520-J520-L520-N520-P520-R520-T520-V520-X520-Z520</f>
        <v>0</v>
      </c>
      <c r="G520" s="24">
        <f t="shared" si="511"/>
        <v>-1.4210854715202004E-14</v>
      </c>
      <c r="H520" s="27">
        <f>ROUND($D520/12,0)</f>
        <v>0</v>
      </c>
      <c r="I520" s="24">
        <f>ROUND(H520*$C520/1000,2)</f>
        <v>0</v>
      </c>
      <c r="J520" s="27">
        <v>1</v>
      </c>
      <c r="K520" s="24">
        <f>ROUND(J520*$C520/1000,2)</f>
        <v>59.9</v>
      </c>
      <c r="L520" s="27">
        <f>ROUND($D520/12,0)</f>
        <v>0</v>
      </c>
      <c r="M520" s="24">
        <f>ROUND(L520*$C520/1000,2)</f>
        <v>0</v>
      </c>
      <c r="N520" s="27">
        <v>1</v>
      </c>
      <c r="O520" s="24">
        <f>ROUND(N520*$C520/1000,2)</f>
        <v>59.9</v>
      </c>
      <c r="P520" s="27">
        <v>1</v>
      </c>
      <c r="Q520" s="24">
        <f>ROUND(P520*$C520/1000,2)</f>
        <v>59.9</v>
      </c>
      <c r="R520" s="27">
        <v>1</v>
      </c>
      <c r="S520" s="24">
        <f>ROUND(R520*$C520/1000,2)</f>
        <v>59.9</v>
      </c>
      <c r="T520" s="27">
        <v>1</v>
      </c>
      <c r="U520" s="24">
        <f>ROUND(T520*$C520/1000,2)</f>
        <v>59.9</v>
      </c>
      <c r="V520" s="27">
        <f>ROUND($D520/12,0)</f>
        <v>0</v>
      </c>
      <c r="W520" s="24">
        <f>ROUND(V520*$C520/1000,2)</f>
        <v>0</v>
      </c>
      <c r="X520" s="27">
        <f>ROUND($D520/12,0)</f>
        <v>0</v>
      </c>
      <c r="Y520" s="24">
        <f>ROUND(X520*$C520/1000,2)</f>
        <v>0</v>
      </c>
      <c r="Z520" s="27">
        <f>ROUND($D520/12,0)</f>
        <v>0</v>
      </c>
      <c r="AA520" s="24">
        <f>ROUND(Z520*$C520/1000,2)</f>
        <v>0</v>
      </c>
      <c r="AB520" s="8">
        <f aca="true" t="shared" si="512" ref="AB520:AB544">F520+H520+J520+L520+N520+P520+R520+T520+V520+X520+Z520</f>
        <v>5</v>
      </c>
      <c r="AC520" s="8">
        <f aca="true" t="shared" si="513" ref="AC520:AC544">G520+I520+K520+M520+O520+Q520+S520+U520+W520+Y520+AA520</f>
        <v>299.5</v>
      </c>
      <c r="AD520" s="8">
        <f aca="true" t="shared" si="514" ref="AD520:AD544">AB520-D520</f>
        <v>0</v>
      </c>
      <c r="AE520" s="8">
        <f aca="true" t="shared" si="515" ref="AE520:AE544">AC520-E520</f>
        <v>0</v>
      </c>
    </row>
    <row r="521" spans="1:31" ht="30">
      <c r="A521" s="79"/>
      <c r="B521" s="5" t="s">
        <v>20</v>
      </c>
      <c r="C521" s="9">
        <v>112386.8</v>
      </c>
      <c r="D521" s="12">
        <v>1</v>
      </c>
      <c r="E521" s="23">
        <v>112.4</v>
      </c>
      <c r="F521" s="27">
        <f t="shared" si="511"/>
        <v>0</v>
      </c>
      <c r="G521" s="24">
        <f t="shared" si="511"/>
        <v>0</v>
      </c>
      <c r="H521" s="27">
        <f aca="true" t="shared" si="516" ref="H521:H544">ROUND($D521/12,0)</f>
        <v>0</v>
      </c>
      <c r="I521" s="24">
        <f aca="true" t="shared" si="517" ref="I521:I544">ROUND(H521*$C521/1000,2)</f>
        <v>0</v>
      </c>
      <c r="J521" s="27">
        <v>1</v>
      </c>
      <c r="K521" s="24">
        <v>112.4</v>
      </c>
      <c r="L521" s="27">
        <f aca="true" t="shared" si="518" ref="L521:L544">ROUND($D521/12,0)</f>
        <v>0</v>
      </c>
      <c r="M521" s="24">
        <f aca="true" t="shared" si="519" ref="M521:M544">ROUND(L521*$C521/1000,2)</f>
        <v>0</v>
      </c>
      <c r="N521" s="27">
        <f aca="true" t="shared" si="520" ref="N521:N544">ROUND($D521/12,0)</f>
        <v>0</v>
      </c>
      <c r="O521" s="24">
        <f aca="true" t="shared" si="521" ref="O521:O544">ROUND(N521*$C521/1000,2)</f>
        <v>0</v>
      </c>
      <c r="P521" s="27">
        <f aca="true" t="shared" si="522" ref="P521:P544">ROUND($D521/12,0)</f>
        <v>0</v>
      </c>
      <c r="Q521" s="24">
        <f aca="true" t="shared" si="523" ref="Q521:Q544">ROUND(P521*$C521/1000,2)</f>
        <v>0</v>
      </c>
      <c r="R521" s="27">
        <f aca="true" t="shared" si="524" ref="R521:R544">ROUND($D521/12,0)</f>
        <v>0</v>
      </c>
      <c r="S521" s="24">
        <f aca="true" t="shared" si="525" ref="S521:S544">ROUND(R521*$C521/1000,2)</f>
        <v>0</v>
      </c>
      <c r="T521" s="27">
        <f aca="true" t="shared" si="526" ref="T521:T544">ROUND($D521/12,0)</f>
        <v>0</v>
      </c>
      <c r="U521" s="24">
        <f aca="true" t="shared" si="527" ref="U521:U544">ROUND(T521*$C521/1000,2)</f>
        <v>0</v>
      </c>
      <c r="V521" s="27">
        <f aca="true" t="shared" si="528" ref="V521:V544">ROUND($D521/12,0)</f>
        <v>0</v>
      </c>
      <c r="W521" s="24">
        <f aca="true" t="shared" si="529" ref="W521:W544">ROUND(V521*$C521/1000,2)</f>
        <v>0</v>
      </c>
      <c r="X521" s="27">
        <f aca="true" t="shared" si="530" ref="X521:X544">ROUND($D521/12,0)</f>
        <v>0</v>
      </c>
      <c r="Y521" s="24">
        <f aca="true" t="shared" si="531" ref="Y521:Y544">ROUND(X521*$C521/1000,2)</f>
        <v>0</v>
      </c>
      <c r="Z521" s="27">
        <f aca="true" t="shared" si="532" ref="Z521:Z544">ROUND($D521/12,0)</f>
        <v>0</v>
      </c>
      <c r="AA521" s="24">
        <f aca="true" t="shared" si="533" ref="AA521:AA544">ROUND(Z521*$C521/1000,2)</f>
        <v>0</v>
      </c>
      <c r="AB521" s="8">
        <f t="shared" si="512"/>
        <v>1</v>
      </c>
      <c r="AC521" s="8">
        <f t="shared" si="513"/>
        <v>112.4</v>
      </c>
      <c r="AD521" s="8">
        <f t="shared" si="514"/>
        <v>0</v>
      </c>
      <c r="AE521" s="8">
        <f t="shared" si="515"/>
        <v>0</v>
      </c>
    </row>
    <row r="522" spans="1:31" ht="15.75">
      <c r="A522" s="79"/>
      <c r="B522" s="39" t="s">
        <v>21</v>
      </c>
      <c r="C522" s="31">
        <v>129163.44</v>
      </c>
      <c r="D522" s="48">
        <v>2</v>
      </c>
      <c r="E522" s="33">
        <v>258.4</v>
      </c>
      <c r="F522" s="47">
        <f t="shared" si="511"/>
        <v>0</v>
      </c>
      <c r="G522" s="44">
        <f t="shared" si="511"/>
        <v>0</v>
      </c>
      <c r="H522" s="47">
        <f t="shared" si="516"/>
        <v>0</v>
      </c>
      <c r="I522" s="44">
        <f t="shared" si="517"/>
        <v>0</v>
      </c>
      <c r="J522" s="47">
        <v>1</v>
      </c>
      <c r="K522" s="44">
        <v>129.2</v>
      </c>
      <c r="L522" s="47">
        <v>1</v>
      </c>
      <c r="M522" s="44">
        <v>129.2</v>
      </c>
      <c r="N522" s="47">
        <f t="shared" si="520"/>
        <v>0</v>
      </c>
      <c r="O522" s="44">
        <f t="shared" si="521"/>
        <v>0</v>
      </c>
      <c r="P522" s="47">
        <f t="shared" si="522"/>
        <v>0</v>
      </c>
      <c r="Q522" s="44">
        <f t="shared" si="523"/>
        <v>0</v>
      </c>
      <c r="R522" s="47">
        <f t="shared" si="524"/>
        <v>0</v>
      </c>
      <c r="S522" s="44">
        <f t="shared" si="525"/>
        <v>0</v>
      </c>
      <c r="T522" s="47">
        <f t="shared" si="526"/>
        <v>0</v>
      </c>
      <c r="U522" s="44">
        <f t="shared" si="527"/>
        <v>0</v>
      </c>
      <c r="V522" s="47">
        <f t="shared" si="528"/>
        <v>0</v>
      </c>
      <c r="W522" s="44">
        <f t="shared" si="529"/>
        <v>0</v>
      </c>
      <c r="X522" s="47">
        <f t="shared" si="530"/>
        <v>0</v>
      </c>
      <c r="Y522" s="44">
        <f t="shared" si="531"/>
        <v>0</v>
      </c>
      <c r="Z522" s="47">
        <f t="shared" si="532"/>
        <v>0</v>
      </c>
      <c r="AA522" s="44">
        <f t="shared" si="533"/>
        <v>0</v>
      </c>
      <c r="AB522" s="8">
        <f t="shared" si="512"/>
        <v>2</v>
      </c>
      <c r="AC522" s="8">
        <f t="shared" si="513"/>
        <v>258.4</v>
      </c>
      <c r="AD522" s="8">
        <f t="shared" si="514"/>
        <v>0</v>
      </c>
      <c r="AE522" s="8">
        <f t="shared" si="515"/>
        <v>0</v>
      </c>
    </row>
    <row r="523" spans="1:31" ht="22.5" customHeight="1">
      <c r="A523" s="79"/>
      <c r="B523" s="2" t="s">
        <v>76</v>
      </c>
      <c r="C523" s="37"/>
      <c r="D523" s="34"/>
      <c r="E523" s="35"/>
      <c r="F523" s="36"/>
      <c r="G523" s="37"/>
      <c r="H523" s="36"/>
      <c r="I523" s="37"/>
      <c r="J523" s="36"/>
      <c r="K523" s="37"/>
      <c r="L523" s="36"/>
      <c r="M523" s="37"/>
      <c r="N523" s="36"/>
      <c r="O523" s="37"/>
      <c r="P523" s="36"/>
      <c r="Q523" s="37"/>
      <c r="R523" s="36"/>
      <c r="S523" s="37"/>
      <c r="T523" s="36"/>
      <c r="U523" s="37"/>
      <c r="V523" s="36"/>
      <c r="W523" s="37"/>
      <c r="X523" s="36"/>
      <c r="Y523" s="37"/>
      <c r="Z523" s="36"/>
      <c r="AA523" s="38"/>
      <c r="AB523" s="8">
        <f t="shared" si="512"/>
        <v>0</v>
      </c>
      <c r="AC523" s="8">
        <f t="shared" si="513"/>
        <v>0</v>
      </c>
      <c r="AD523" s="8">
        <f t="shared" si="514"/>
        <v>0</v>
      </c>
      <c r="AE523" s="8">
        <f t="shared" si="515"/>
        <v>0</v>
      </c>
    </row>
    <row r="524" spans="1:31" ht="15.75">
      <c r="A524" s="79"/>
      <c r="B524" s="40" t="s">
        <v>40</v>
      </c>
      <c r="C524" s="24">
        <v>30240.15</v>
      </c>
      <c r="D524" s="25">
        <v>100</v>
      </c>
      <c r="E524" s="26">
        <v>3024</v>
      </c>
      <c r="F524" s="27">
        <f aca="true" t="shared" si="534" ref="F524:G526">D524-H524-J524-L524-N524-P524-R524-T524-V524-X524-Z524</f>
        <v>20</v>
      </c>
      <c r="G524" s="24">
        <f t="shared" si="534"/>
        <v>604.7999999999995</v>
      </c>
      <c r="H524" s="27">
        <f t="shared" si="516"/>
        <v>8</v>
      </c>
      <c r="I524" s="24">
        <f t="shared" si="517"/>
        <v>241.92</v>
      </c>
      <c r="J524" s="27">
        <f aca="true" t="shared" si="535" ref="J524:J544">ROUND($D524/12,0)</f>
        <v>8</v>
      </c>
      <c r="K524" s="24">
        <f aca="true" t="shared" si="536" ref="K524:K544">ROUND(J524*$C524/1000,2)</f>
        <v>241.92</v>
      </c>
      <c r="L524" s="27">
        <f t="shared" si="518"/>
        <v>8</v>
      </c>
      <c r="M524" s="24">
        <f t="shared" si="519"/>
        <v>241.92</v>
      </c>
      <c r="N524" s="27">
        <f t="shared" si="520"/>
        <v>8</v>
      </c>
      <c r="O524" s="24">
        <f t="shared" si="521"/>
        <v>241.92</v>
      </c>
      <c r="P524" s="27">
        <f t="shared" si="522"/>
        <v>8</v>
      </c>
      <c r="Q524" s="24">
        <f t="shared" si="523"/>
        <v>241.92</v>
      </c>
      <c r="R524" s="27">
        <f t="shared" si="524"/>
        <v>8</v>
      </c>
      <c r="S524" s="24">
        <f t="shared" si="525"/>
        <v>241.92</v>
      </c>
      <c r="T524" s="27">
        <f t="shared" si="526"/>
        <v>8</v>
      </c>
      <c r="U524" s="24">
        <f t="shared" si="527"/>
        <v>241.92</v>
      </c>
      <c r="V524" s="27">
        <f t="shared" si="528"/>
        <v>8</v>
      </c>
      <c r="W524" s="24">
        <f t="shared" si="529"/>
        <v>241.92</v>
      </c>
      <c r="X524" s="27">
        <f t="shared" si="530"/>
        <v>8</v>
      </c>
      <c r="Y524" s="24">
        <f t="shared" si="531"/>
        <v>241.92</v>
      </c>
      <c r="Z524" s="27">
        <f t="shared" si="532"/>
        <v>8</v>
      </c>
      <c r="AA524" s="24">
        <f t="shared" si="533"/>
        <v>241.92</v>
      </c>
      <c r="AB524" s="8">
        <f t="shared" si="512"/>
        <v>100</v>
      </c>
      <c r="AC524" s="8">
        <f t="shared" si="513"/>
        <v>3024</v>
      </c>
      <c r="AD524" s="8">
        <f t="shared" si="514"/>
        <v>0</v>
      </c>
      <c r="AE524" s="8">
        <f t="shared" si="515"/>
        <v>0</v>
      </c>
    </row>
    <row r="525" spans="1:31" ht="15.75">
      <c r="A525" s="79"/>
      <c r="B525" s="5" t="s">
        <v>41</v>
      </c>
      <c r="C525" s="9">
        <v>22150.1</v>
      </c>
      <c r="D525" s="11">
        <v>2</v>
      </c>
      <c r="E525" s="23">
        <v>44.300000000000004</v>
      </c>
      <c r="F525" s="27">
        <f t="shared" si="534"/>
        <v>0</v>
      </c>
      <c r="G525" s="24">
        <f t="shared" si="534"/>
        <v>7.105427357601002E-15</v>
      </c>
      <c r="H525" s="27">
        <f t="shared" si="516"/>
        <v>0</v>
      </c>
      <c r="I525" s="24">
        <f t="shared" si="517"/>
        <v>0</v>
      </c>
      <c r="J525" s="27">
        <f t="shared" si="535"/>
        <v>0</v>
      </c>
      <c r="K525" s="24">
        <f t="shared" si="536"/>
        <v>0</v>
      </c>
      <c r="L525" s="27">
        <v>1</v>
      </c>
      <c r="M525" s="24">
        <f t="shared" si="519"/>
        <v>22.15</v>
      </c>
      <c r="N525" s="27">
        <v>1</v>
      </c>
      <c r="O525" s="24">
        <f t="shared" si="521"/>
        <v>22.15</v>
      </c>
      <c r="P525" s="27">
        <f t="shared" si="522"/>
        <v>0</v>
      </c>
      <c r="Q525" s="24">
        <f t="shared" si="523"/>
        <v>0</v>
      </c>
      <c r="R525" s="27">
        <f t="shared" si="524"/>
        <v>0</v>
      </c>
      <c r="S525" s="24">
        <f t="shared" si="525"/>
        <v>0</v>
      </c>
      <c r="T525" s="27">
        <f t="shared" si="526"/>
        <v>0</v>
      </c>
      <c r="U525" s="24">
        <f t="shared" si="527"/>
        <v>0</v>
      </c>
      <c r="V525" s="27">
        <f t="shared" si="528"/>
        <v>0</v>
      </c>
      <c r="W525" s="24">
        <f t="shared" si="529"/>
        <v>0</v>
      </c>
      <c r="X525" s="27">
        <f t="shared" si="530"/>
        <v>0</v>
      </c>
      <c r="Y525" s="24">
        <f t="shared" si="531"/>
        <v>0</v>
      </c>
      <c r="Z525" s="27">
        <f t="shared" si="532"/>
        <v>0</v>
      </c>
      <c r="AA525" s="24">
        <f t="shared" si="533"/>
        <v>0</v>
      </c>
      <c r="AB525" s="8">
        <f t="shared" si="512"/>
        <v>2</v>
      </c>
      <c r="AC525" s="8">
        <f t="shared" si="513"/>
        <v>44.300000000000004</v>
      </c>
      <c r="AD525" s="8">
        <f t="shared" si="514"/>
        <v>0</v>
      </c>
      <c r="AE525" s="8">
        <f t="shared" si="515"/>
        <v>0</v>
      </c>
    </row>
    <row r="526" spans="1:31" ht="15.75">
      <c r="A526" s="79"/>
      <c r="B526" s="39" t="s">
        <v>42</v>
      </c>
      <c r="C526" s="31">
        <v>32204.2</v>
      </c>
      <c r="D526" s="32">
        <v>2</v>
      </c>
      <c r="E526" s="33">
        <v>64.4</v>
      </c>
      <c r="F526" s="47">
        <f t="shared" si="534"/>
        <v>0</v>
      </c>
      <c r="G526" s="44">
        <f t="shared" si="534"/>
        <v>0</v>
      </c>
      <c r="H526" s="47">
        <f t="shared" si="516"/>
        <v>0</v>
      </c>
      <c r="I526" s="44">
        <f t="shared" si="517"/>
        <v>0</v>
      </c>
      <c r="J526" s="47">
        <v>1</v>
      </c>
      <c r="K526" s="44">
        <f t="shared" si="536"/>
        <v>32.2</v>
      </c>
      <c r="L526" s="47">
        <f t="shared" si="518"/>
        <v>0</v>
      </c>
      <c r="M526" s="44">
        <f t="shared" si="519"/>
        <v>0</v>
      </c>
      <c r="N526" s="47">
        <v>1</v>
      </c>
      <c r="O526" s="44">
        <f t="shared" si="521"/>
        <v>32.2</v>
      </c>
      <c r="P526" s="47">
        <f t="shared" si="522"/>
        <v>0</v>
      </c>
      <c r="Q526" s="44">
        <f t="shared" si="523"/>
        <v>0</v>
      </c>
      <c r="R526" s="47">
        <f t="shared" si="524"/>
        <v>0</v>
      </c>
      <c r="S526" s="44">
        <f t="shared" si="525"/>
        <v>0</v>
      </c>
      <c r="T526" s="47">
        <f t="shared" si="526"/>
        <v>0</v>
      </c>
      <c r="U526" s="44">
        <f t="shared" si="527"/>
        <v>0</v>
      </c>
      <c r="V526" s="47">
        <f t="shared" si="528"/>
        <v>0</v>
      </c>
      <c r="W526" s="44">
        <f t="shared" si="529"/>
        <v>0</v>
      </c>
      <c r="X526" s="47">
        <f t="shared" si="530"/>
        <v>0</v>
      </c>
      <c r="Y526" s="44">
        <f t="shared" si="531"/>
        <v>0</v>
      </c>
      <c r="Z526" s="47">
        <f t="shared" si="532"/>
        <v>0</v>
      </c>
      <c r="AA526" s="44">
        <f t="shared" si="533"/>
        <v>0</v>
      </c>
      <c r="AB526" s="8">
        <f t="shared" si="512"/>
        <v>2</v>
      </c>
      <c r="AC526" s="8">
        <f t="shared" si="513"/>
        <v>64.4</v>
      </c>
      <c r="AD526" s="8">
        <f t="shared" si="514"/>
        <v>0</v>
      </c>
      <c r="AE526" s="8">
        <f t="shared" si="515"/>
        <v>0</v>
      </c>
    </row>
    <row r="527" spans="1:31" ht="15.75">
      <c r="A527" s="79"/>
      <c r="B527" s="2" t="s">
        <v>77</v>
      </c>
      <c r="C527" s="37"/>
      <c r="D527" s="34"/>
      <c r="E527" s="35"/>
      <c r="F527" s="36"/>
      <c r="G527" s="37"/>
      <c r="H527" s="36"/>
      <c r="I527" s="37"/>
      <c r="J527" s="36"/>
      <c r="K527" s="37"/>
      <c r="L527" s="36"/>
      <c r="M527" s="37"/>
      <c r="N527" s="36"/>
      <c r="O527" s="37"/>
      <c r="P527" s="36"/>
      <c r="Q527" s="37"/>
      <c r="R527" s="36"/>
      <c r="S527" s="37"/>
      <c r="T527" s="36"/>
      <c r="U527" s="37"/>
      <c r="V527" s="36"/>
      <c r="W527" s="37"/>
      <c r="X527" s="36"/>
      <c r="Y527" s="37"/>
      <c r="Z527" s="36"/>
      <c r="AA527" s="38"/>
      <c r="AB527" s="8">
        <f t="shared" si="512"/>
        <v>0</v>
      </c>
      <c r="AC527" s="8">
        <f t="shared" si="513"/>
        <v>0</v>
      </c>
      <c r="AD527" s="8">
        <f t="shared" si="514"/>
        <v>0</v>
      </c>
      <c r="AE527" s="8">
        <f t="shared" si="515"/>
        <v>0</v>
      </c>
    </row>
    <row r="528" spans="1:31" ht="15.75">
      <c r="A528" s="79"/>
      <c r="B528" s="40" t="s">
        <v>43</v>
      </c>
      <c r="C528" s="24">
        <v>38150.17</v>
      </c>
      <c r="D528" s="41">
        <v>4</v>
      </c>
      <c r="E528" s="26">
        <v>152.60000000000002</v>
      </c>
      <c r="F528" s="27">
        <f aca="true" t="shared" si="537" ref="F528:G532">D528-H528-J528-L528-N528-P528-R528-T528-V528-X528-Z528</f>
        <v>0</v>
      </c>
      <c r="G528" s="24">
        <f t="shared" si="537"/>
        <v>1.4210854715202004E-14</v>
      </c>
      <c r="H528" s="27">
        <f t="shared" si="516"/>
        <v>0</v>
      </c>
      <c r="I528" s="24">
        <f t="shared" si="517"/>
        <v>0</v>
      </c>
      <c r="J528" s="27">
        <v>1</v>
      </c>
      <c r="K528" s="24">
        <f t="shared" si="536"/>
        <v>38.15</v>
      </c>
      <c r="L528" s="27">
        <f t="shared" si="518"/>
        <v>0</v>
      </c>
      <c r="M528" s="24">
        <f t="shared" si="519"/>
        <v>0</v>
      </c>
      <c r="N528" s="27">
        <v>1</v>
      </c>
      <c r="O528" s="24">
        <f t="shared" si="521"/>
        <v>38.15</v>
      </c>
      <c r="P528" s="27">
        <v>1</v>
      </c>
      <c r="Q528" s="24">
        <f t="shared" si="523"/>
        <v>38.15</v>
      </c>
      <c r="R528" s="27">
        <v>1</v>
      </c>
      <c r="S528" s="24">
        <f t="shared" si="525"/>
        <v>38.15</v>
      </c>
      <c r="T528" s="27">
        <f t="shared" si="526"/>
        <v>0</v>
      </c>
      <c r="U528" s="24">
        <f t="shared" si="527"/>
        <v>0</v>
      </c>
      <c r="V528" s="27">
        <f t="shared" si="528"/>
        <v>0</v>
      </c>
      <c r="W528" s="24">
        <f t="shared" si="529"/>
        <v>0</v>
      </c>
      <c r="X528" s="27">
        <f t="shared" si="530"/>
        <v>0</v>
      </c>
      <c r="Y528" s="24">
        <f t="shared" si="531"/>
        <v>0</v>
      </c>
      <c r="Z528" s="27">
        <f t="shared" si="532"/>
        <v>0</v>
      </c>
      <c r="AA528" s="24">
        <f t="shared" si="533"/>
        <v>0</v>
      </c>
      <c r="AB528" s="8">
        <f t="shared" si="512"/>
        <v>4</v>
      </c>
      <c r="AC528" s="8">
        <f t="shared" si="513"/>
        <v>152.60000000000002</v>
      </c>
      <c r="AD528" s="8">
        <f t="shared" si="514"/>
        <v>0</v>
      </c>
      <c r="AE528" s="8">
        <f t="shared" si="515"/>
        <v>0</v>
      </c>
    </row>
    <row r="529" spans="1:31" ht="30">
      <c r="A529" s="79"/>
      <c r="B529" s="5" t="s">
        <v>44</v>
      </c>
      <c r="C529" s="9">
        <v>39230.83</v>
      </c>
      <c r="D529" s="11">
        <v>12</v>
      </c>
      <c r="E529" s="23">
        <v>470.79999999999995</v>
      </c>
      <c r="F529" s="27">
        <f t="shared" si="537"/>
        <v>2</v>
      </c>
      <c r="G529" s="24">
        <f t="shared" si="537"/>
        <v>78.49999999999991</v>
      </c>
      <c r="H529" s="27">
        <f t="shared" si="516"/>
        <v>1</v>
      </c>
      <c r="I529" s="24">
        <f t="shared" si="517"/>
        <v>39.23</v>
      </c>
      <c r="J529" s="27">
        <f t="shared" si="535"/>
        <v>1</v>
      </c>
      <c r="K529" s="24">
        <f t="shared" si="536"/>
        <v>39.23</v>
      </c>
      <c r="L529" s="27">
        <f t="shared" si="518"/>
        <v>1</v>
      </c>
      <c r="M529" s="24">
        <f t="shared" si="519"/>
        <v>39.23</v>
      </c>
      <c r="N529" s="27">
        <f t="shared" si="520"/>
        <v>1</v>
      </c>
      <c r="O529" s="24">
        <f t="shared" si="521"/>
        <v>39.23</v>
      </c>
      <c r="P529" s="27">
        <f t="shared" si="522"/>
        <v>1</v>
      </c>
      <c r="Q529" s="24">
        <f t="shared" si="523"/>
        <v>39.23</v>
      </c>
      <c r="R529" s="27">
        <f t="shared" si="524"/>
        <v>1</v>
      </c>
      <c r="S529" s="24">
        <f t="shared" si="525"/>
        <v>39.23</v>
      </c>
      <c r="T529" s="27">
        <f t="shared" si="526"/>
        <v>1</v>
      </c>
      <c r="U529" s="24">
        <f t="shared" si="527"/>
        <v>39.23</v>
      </c>
      <c r="V529" s="27">
        <f t="shared" si="528"/>
        <v>1</v>
      </c>
      <c r="W529" s="24">
        <f t="shared" si="529"/>
        <v>39.23</v>
      </c>
      <c r="X529" s="27">
        <f t="shared" si="530"/>
        <v>1</v>
      </c>
      <c r="Y529" s="24">
        <f t="shared" si="531"/>
        <v>39.23</v>
      </c>
      <c r="Z529" s="27">
        <f t="shared" si="532"/>
        <v>1</v>
      </c>
      <c r="AA529" s="24">
        <f t="shared" si="533"/>
        <v>39.23</v>
      </c>
      <c r="AB529" s="8">
        <f t="shared" si="512"/>
        <v>12</v>
      </c>
      <c r="AC529" s="8">
        <f t="shared" si="513"/>
        <v>470.79999999999995</v>
      </c>
      <c r="AD529" s="8">
        <f t="shared" si="514"/>
        <v>0</v>
      </c>
      <c r="AE529" s="8">
        <f t="shared" si="515"/>
        <v>0</v>
      </c>
    </row>
    <row r="530" spans="1:31" ht="15.75">
      <c r="A530" s="79"/>
      <c r="B530" s="5" t="s">
        <v>47</v>
      </c>
      <c r="C530" s="9">
        <v>35194.1</v>
      </c>
      <c r="D530" s="11">
        <v>32</v>
      </c>
      <c r="E530" s="23">
        <v>1126.3</v>
      </c>
      <c r="F530" s="27">
        <f t="shared" si="537"/>
        <v>2</v>
      </c>
      <c r="G530" s="24">
        <f t="shared" si="537"/>
        <v>70.49999999999982</v>
      </c>
      <c r="H530" s="27">
        <f t="shared" si="516"/>
        <v>3</v>
      </c>
      <c r="I530" s="24">
        <f t="shared" si="517"/>
        <v>105.58</v>
      </c>
      <c r="J530" s="27">
        <f t="shared" si="535"/>
        <v>3</v>
      </c>
      <c r="K530" s="24">
        <f t="shared" si="536"/>
        <v>105.58</v>
      </c>
      <c r="L530" s="27">
        <f t="shared" si="518"/>
        <v>3</v>
      </c>
      <c r="M530" s="24">
        <f t="shared" si="519"/>
        <v>105.58</v>
      </c>
      <c r="N530" s="27">
        <f t="shared" si="520"/>
        <v>3</v>
      </c>
      <c r="O530" s="24">
        <f t="shared" si="521"/>
        <v>105.58</v>
      </c>
      <c r="P530" s="27">
        <f t="shared" si="522"/>
        <v>3</v>
      </c>
      <c r="Q530" s="24">
        <f t="shared" si="523"/>
        <v>105.58</v>
      </c>
      <c r="R530" s="27">
        <f t="shared" si="524"/>
        <v>3</v>
      </c>
      <c r="S530" s="24">
        <f t="shared" si="525"/>
        <v>105.58</v>
      </c>
      <c r="T530" s="27">
        <f t="shared" si="526"/>
        <v>3</v>
      </c>
      <c r="U530" s="24">
        <f t="shared" si="527"/>
        <v>105.58</v>
      </c>
      <c r="V530" s="27">
        <f t="shared" si="528"/>
        <v>3</v>
      </c>
      <c r="W530" s="24">
        <f t="shared" si="529"/>
        <v>105.58</v>
      </c>
      <c r="X530" s="27">
        <f t="shared" si="530"/>
        <v>3</v>
      </c>
      <c r="Y530" s="24">
        <f t="shared" si="531"/>
        <v>105.58</v>
      </c>
      <c r="Z530" s="27">
        <f t="shared" si="532"/>
        <v>3</v>
      </c>
      <c r="AA530" s="24">
        <f t="shared" si="533"/>
        <v>105.58</v>
      </c>
      <c r="AB530" s="8">
        <f t="shared" si="512"/>
        <v>32</v>
      </c>
      <c r="AC530" s="8">
        <f t="shared" si="513"/>
        <v>1126.3</v>
      </c>
      <c r="AD530" s="8">
        <f t="shared" si="514"/>
        <v>0</v>
      </c>
      <c r="AE530" s="8">
        <f t="shared" si="515"/>
        <v>0</v>
      </c>
    </row>
    <row r="531" spans="1:31" ht="15.75">
      <c r="A531" s="79"/>
      <c r="B531" s="5" t="s">
        <v>48</v>
      </c>
      <c r="C531" s="9">
        <v>36120.54</v>
      </c>
      <c r="D531" s="11">
        <v>24</v>
      </c>
      <c r="E531" s="23">
        <v>866.9</v>
      </c>
      <c r="F531" s="27">
        <f t="shared" si="537"/>
        <v>4</v>
      </c>
      <c r="G531" s="24">
        <f t="shared" si="537"/>
        <v>144.4999999999999</v>
      </c>
      <c r="H531" s="27">
        <f t="shared" si="516"/>
        <v>2</v>
      </c>
      <c r="I531" s="24">
        <f t="shared" si="517"/>
        <v>72.24</v>
      </c>
      <c r="J531" s="27">
        <f t="shared" si="535"/>
        <v>2</v>
      </c>
      <c r="K531" s="24">
        <f t="shared" si="536"/>
        <v>72.24</v>
      </c>
      <c r="L531" s="27">
        <f t="shared" si="518"/>
        <v>2</v>
      </c>
      <c r="M531" s="24">
        <f t="shared" si="519"/>
        <v>72.24</v>
      </c>
      <c r="N531" s="27">
        <f t="shared" si="520"/>
        <v>2</v>
      </c>
      <c r="O531" s="24">
        <f t="shared" si="521"/>
        <v>72.24</v>
      </c>
      <c r="P531" s="27">
        <f t="shared" si="522"/>
        <v>2</v>
      </c>
      <c r="Q531" s="24">
        <f t="shared" si="523"/>
        <v>72.24</v>
      </c>
      <c r="R531" s="27">
        <f t="shared" si="524"/>
        <v>2</v>
      </c>
      <c r="S531" s="24">
        <f t="shared" si="525"/>
        <v>72.24</v>
      </c>
      <c r="T531" s="27">
        <f t="shared" si="526"/>
        <v>2</v>
      </c>
      <c r="U531" s="24">
        <f t="shared" si="527"/>
        <v>72.24</v>
      </c>
      <c r="V531" s="27">
        <f t="shared" si="528"/>
        <v>2</v>
      </c>
      <c r="W531" s="24">
        <f t="shared" si="529"/>
        <v>72.24</v>
      </c>
      <c r="X531" s="27">
        <f t="shared" si="530"/>
        <v>2</v>
      </c>
      <c r="Y531" s="24">
        <f t="shared" si="531"/>
        <v>72.24</v>
      </c>
      <c r="Z531" s="27">
        <f t="shared" si="532"/>
        <v>2</v>
      </c>
      <c r="AA531" s="24">
        <f t="shared" si="533"/>
        <v>72.24</v>
      </c>
      <c r="AB531" s="8">
        <f t="shared" si="512"/>
        <v>24</v>
      </c>
      <c r="AC531" s="8">
        <f t="shared" si="513"/>
        <v>866.9</v>
      </c>
      <c r="AD531" s="8">
        <f t="shared" si="514"/>
        <v>0</v>
      </c>
      <c r="AE531" s="8">
        <f t="shared" si="515"/>
        <v>0</v>
      </c>
    </row>
    <row r="532" spans="1:31" ht="15.75">
      <c r="A532" s="79"/>
      <c r="B532" s="39" t="s">
        <v>49</v>
      </c>
      <c r="C532" s="31">
        <v>47760.2</v>
      </c>
      <c r="D532" s="32">
        <v>40</v>
      </c>
      <c r="E532" s="33">
        <v>1910.4</v>
      </c>
      <c r="F532" s="47">
        <f t="shared" si="537"/>
        <v>10</v>
      </c>
      <c r="G532" s="44">
        <f t="shared" si="537"/>
        <v>477.60000000000036</v>
      </c>
      <c r="H532" s="47">
        <f t="shared" si="516"/>
        <v>3</v>
      </c>
      <c r="I532" s="44">
        <f t="shared" si="517"/>
        <v>143.28</v>
      </c>
      <c r="J532" s="47">
        <f t="shared" si="535"/>
        <v>3</v>
      </c>
      <c r="K532" s="44">
        <f t="shared" si="536"/>
        <v>143.28</v>
      </c>
      <c r="L532" s="47">
        <f t="shared" si="518"/>
        <v>3</v>
      </c>
      <c r="M532" s="44">
        <f t="shared" si="519"/>
        <v>143.28</v>
      </c>
      <c r="N532" s="47">
        <f t="shared" si="520"/>
        <v>3</v>
      </c>
      <c r="O532" s="44">
        <f t="shared" si="521"/>
        <v>143.28</v>
      </c>
      <c r="P532" s="47">
        <f t="shared" si="522"/>
        <v>3</v>
      </c>
      <c r="Q532" s="44">
        <f t="shared" si="523"/>
        <v>143.28</v>
      </c>
      <c r="R532" s="47">
        <f t="shared" si="524"/>
        <v>3</v>
      </c>
      <c r="S532" s="44">
        <f t="shared" si="525"/>
        <v>143.28</v>
      </c>
      <c r="T532" s="47">
        <f t="shared" si="526"/>
        <v>3</v>
      </c>
      <c r="U532" s="44">
        <f t="shared" si="527"/>
        <v>143.28</v>
      </c>
      <c r="V532" s="47">
        <f t="shared" si="528"/>
        <v>3</v>
      </c>
      <c r="W532" s="44">
        <f t="shared" si="529"/>
        <v>143.28</v>
      </c>
      <c r="X532" s="47">
        <f t="shared" si="530"/>
        <v>3</v>
      </c>
      <c r="Y532" s="44">
        <f t="shared" si="531"/>
        <v>143.28</v>
      </c>
      <c r="Z532" s="47">
        <f t="shared" si="532"/>
        <v>3</v>
      </c>
      <c r="AA532" s="44">
        <f t="shared" si="533"/>
        <v>143.28</v>
      </c>
      <c r="AB532" s="8">
        <f t="shared" si="512"/>
        <v>40</v>
      </c>
      <c r="AC532" s="8">
        <f t="shared" si="513"/>
        <v>1910.4</v>
      </c>
      <c r="AD532" s="8">
        <f t="shared" si="514"/>
        <v>0</v>
      </c>
      <c r="AE532" s="8">
        <f t="shared" si="515"/>
        <v>0</v>
      </c>
    </row>
    <row r="533" spans="1:31" ht="22.5" customHeight="1">
      <c r="A533" s="79"/>
      <c r="B533" s="2" t="s">
        <v>78</v>
      </c>
      <c r="C533" s="37"/>
      <c r="D533" s="34"/>
      <c r="E533" s="35"/>
      <c r="F533" s="36"/>
      <c r="G533" s="37"/>
      <c r="H533" s="36"/>
      <c r="I533" s="37"/>
      <c r="J533" s="36"/>
      <c r="K533" s="37"/>
      <c r="L533" s="36"/>
      <c r="M533" s="37"/>
      <c r="N533" s="36"/>
      <c r="O533" s="37"/>
      <c r="P533" s="36"/>
      <c r="Q533" s="37"/>
      <c r="R533" s="36"/>
      <c r="S533" s="37"/>
      <c r="T533" s="36"/>
      <c r="U533" s="37"/>
      <c r="V533" s="36"/>
      <c r="W533" s="37"/>
      <c r="X533" s="36"/>
      <c r="Y533" s="37"/>
      <c r="Z533" s="36"/>
      <c r="AA533" s="38"/>
      <c r="AB533" s="8">
        <f t="shared" si="512"/>
        <v>0</v>
      </c>
      <c r="AC533" s="8">
        <f t="shared" si="513"/>
        <v>0</v>
      </c>
      <c r="AD533" s="8">
        <f t="shared" si="514"/>
        <v>0</v>
      </c>
      <c r="AE533" s="8">
        <f t="shared" si="515"/>
        <v>0</v>
      </c>
    </row>
    <row r="534" spans="1:31" ht="15.75">
      <c r="A534" s="79"/>
      <c r="B534" s="5" t="s">
        <v>51</v>
      </c>
      <c r="C534" s="9">
        <v>53240.37</v>
      </c>
      <c r="D534" s="11">
        <v>40</v>
      </c>
      <c r="E534" s="23">
        <v>2129.6</v>
      </c>
      <c r="F534" s="27">
        <f aca="true" t="shared" si="538" ref="F534:G537">D534-H534-J534-L534-N534-P534-R534-T534-V534-X534-Z534</f>
        <v>10</v>
      </c>
      <c r="G534" s="24">
        <f t="shared" si="538"/>
        <v>532.3999999999996</v>
      </c>
      <c r="H534" s="27">
        <f t="shared" si="516"/>
        <v>3</v>
      </c>
      <c r="I534" s="24">
        <f t="shared" si="517"/>
        <v>159.72</v>
      </c>
      <c r="J534" s="27">
        <f t="shared" si="535"/>
        <v>3</v>
      </c>
      <c r="K534" s="24">
        <f t="shared" si="536"/>
        <v>159.72</v>
      </c>
      <c r="L534" s="27">
        <f t="shared" si="518"/>
        <v>3</v>
      </c>
      <c r="M534" s="24">
        <f t="shared" si="519"/>
        <v>159.72</v>
      </c>
      <c r="N534" s="27">
        <f t="shared" si="520"/>
        <v>3</v>
      </c>
      <c r="O534" s="24">
        <f t="shared" si="521"/>
        <v>159.72</v>
      </c>
      <c r="P534" s="27">
        <f t="shared" si="522"/>
        <v>3</v>
      </c>
      <c r="Q534" s="24">
        <f t="shared" si="523"/>
        <v>159.72</v>
      </c>
      <c r="R534" s="27">
        <f t="shared" si="524"/>
        <v>3</v>
      </c>
      <c r="S534" s="24">
        <f t="shared" si="525"/>
        <v>159.72</v>
      </c>
      <c r="T534" s="27">
        <f t="shared" si="526"/>
        <v>3</v>
      </c>
      <c r="U534" s="24">
        <f t="shared" si="527"/>
        <v>159.72</v>
      </c>
      <c r="V534" s="27">
        <f t="shared" si="528"/>
        <v>3</v>
      </c>
      <c r="W534" s="24">
        <f t="shared" si="529"/>
        <v>159.72</v>
      </c>
      <c r="X534" s="27">
        <f t="shared" si="530"/>
        <v>3</v>
      </c>
      <c r="Y534" s="24">
        <f t="shared" si="531"/>
        <v>159.72</v>
      </c>
      <c r="Z534" s="27">
        <f t="shared" si="532"/>
        <v>3</v>
      </c>
      <c r="AA534" s="24">
        <f t="shared" si="533"/>
        <v>159.72</v>
      </c>
      <c r="AB534" s="8">
        <f t="shared" si="512"/>
        <v>40</v>
      </c>
      <c r="AC534" s="8">
        <f t="shared" si="513"/>
        <v>2129.6</v>
      </c>
      <c r="AD534" s="8">
        <f t="shared" si="514"/>
        <v>0</v>
      </c>
      <c r="AE534" s="8">
        <f t="shared" si="515"/>
        <v>0</v>
      </c>
    </row>
    <row r="535" spans="1:31" ht="30">
      <c r="A535" s="79"/>
      <c r="B535" s="5" t="s">
        <v>53</v>
      </c>
      <c r="C535" s="9">
        <v>141130.35</v>
      </c>
      <c r="D535" s="11">
        <v>4</v>
      </c>
      <c r="E535" s="23">
        <v>564.5</v>
      </c>
      <c r="F535" s="27">
        <f t="shared" si="538"/>
        <v>0</v>
      </c>
      <c r="G535" s="24">
        <f t="shared" si="538"/>
        <v>0</v>
      </c>
      <c r="H535" s="27">
        <f t="shared" si="516"/>
        <v>0</v>
      </c>
      <c r="I535" s="24">
        <f t="shared" si="517"/>
        <v>0</v>
      </c>
      <c r="J535" s="27">
        <v>1</v>
      </c>
      <c r="K535" s="24">
        <v>141.11</v>
      </c>
      <c r="L535" s="27">
        <v>1</v>
      </c>
      <c r="M535" s="24">
        <f t="shared" si="519"/>
        <v>141.13</v>
      </c>
      <c r="N535" s="27">
        <v>1</v>
      </c>
      <c r="O535" s="24">
        <f t="shared" si="521"/>
        <v>141.13</v>
      </c>
      <c r="P535" s="27">
        <v>1</v>
      </c>
      <c r="Q535" s="24">
        <f t="shared" si="523"/>
        <v>141.13</v>
      </c>
      <c r="R535" s="27">
        <f t="shared" si="524"/>
        <v>0</v>
      </c>
      <c r="S535" s="24">
        <f t="shared" si="525"/>
        <v>0</v>
      </c>
      <c r="T535" s="27">
        <f t="shared" si="526"/>
        <v>0</v>
      </c>
      <c r="U535" s="24">
        <f t="shared" si="527"/>
        <v>0</v>
      </c>
      <c r="V535" s="27">
        <f t="shared" si="528"/>
        <v>0</v>
      </c>
      <c r="W535" s="24">
        <f t="shared" si="529"/>
        <v>0</v>
      </c>
      <c r="X535" s="27">
        <f t="shared" si="530"/>
        <v>0</v>
      </c>
      <c r="Y535" s="24">
        <f t="shared" si="531"/>
        <v>0</v>
      </c>
      <c r="Z535" s="27">
        <f t="shared" si="532"/>
        <v>0</v>
      </c>
      <c r="AA535" s="24">
        <f t="shared" si="533"/>
        <v>0</v>
      </c>
      <c r="AB535" s="8">
        <f t="shared" si="512"/>
        <v>4</v>
      </c>
      <c r="AC535" s="8">
        <f t="shared" si="513"/>
        <v>564.5</v>
      </c>
      <c r="AD535" s="8">
        <f t="shared" si="514"/>
        <v>0</v>
      </c>
      <c r="AE535" s="8">
        <f t="shared" si="515"/>
        <v>0</v>
      </c>
    </row>
    <row r="536" spans="1:31" ht="45">
      <c r="A536" s="79"/>
      <c r="B536" s="5" t="s">
        <v>54</v>
      </c>
      <c r="C536" s="9">
        <v>134020.4</v>
      </c>
      <c r="D536" s="11">
        <v>1</v>
      </c>
      <c r="E536" s="23">
        <v>134</v>
      </c>
      <c r="F536" s="27">
        <f t="shared" si="538"/>
        <v>0</v>
      </c>
      <c r="G536" s="24">
        <f t="shared" si="538"/>
        <v>0</v>
      </c>
      <c r="H536" s="27">
        <f t="shared" si="516"/>
        <v>0</v>
      </c>
      <c r="I536" s="24">
        <f t="shared" si="517"/>
        <v>0</v>
      </c>
      <c r="J536" s="27">
        <f t="shared" si="535"/>
        <v>0</v>
      </c>
      <c r="K536" s="24">
        <f t="shared" si="536"/>
        <v>0</v>
      </c>
      <c r="L536" s="27">
        <f t="shared" si="518"/>
        <v>0</v>
      </c>
      <c r="M536" s="24">
        <f t="shared" si="519"/>
        <v>0</v>
      </c>
      <c r="N536" s="27">
        <v>1</v>
      </c>
      <c r="O536" s="24">
        <v>134</v>
      </c>
      <c r="P536" s="27">
        <f t="shared" si="522"/>
        <v>0</v>
      </c>
      <c r="Q536" s="24">
        <f t="shared" si="523"/>
        <v>0</v>
      </c>
      <c r="R536" s="27">
        <f t="shared" si="524"/>
        <v>0</v>
      </c>
      <c r="S536" s="24">
        <f t="shared" si="525"/>
        <v>0</v>
      </c>
      <c r="T536" s="27">
        <f t="shared" si="526"/>
        <v>0</v>
      </c>
      <c r="U536" s="24">
        <f t="shared" si="527"/>
        <v>0</v>
      </c>
      <c r="V536" s="27">
        <f t="shared" si="528"/>
        <v>0</v>
      </c>
      <c r="W536" s="24">
        <f t="shared" si="529"/>
        <v>0</v>
      </c>
      <c r="X536" s="27">
        <f t="shared" si="530"/>
        <v>0</v>
      </c>
      <c r="Y536" s="24">
        <f t="shared" si="531"/>
        <v>0</v>
      </c>
      <c r="Z536" s="27">
        <f t="shared" si="532"/>
        <v>0</v>
      </c>
      <c r="AA536" s="24">
        <f t="shared" si="533"/>
        <v>0</v>
      </c>
      <c r="AB536" s="8">
        <f t="shared" si="512"/>
        <v>1</v>
      </c>
      <c r="AC536" s="8">
        <f t="shared" si="513"/>
        <v>134</v>
      </c>
      <c r="AD536" s="8">
        <f t="shared" si="514"/>
        <v>0</v>
      </c>
      <c r="AE536" s="8">
        <f t="shared" si="515"/>
        <v>0</v>
      </c>
    </row>
    <row r="537" spans="1:31" ht="15.75">
      <c r="A537" s="79"/>
      <c r="B537" s="39" t="s">
        <v>55</v>
      </c>
      <c r="C537" s="31">
        <v>42178.5</v>
      </c>
      <c r="D537" s="32">
        <v>20</v>
      </c>
      <c r="E537" s="33">
        <v>843.6</v>
      </c>
      <c r="F537" s="47">
        <f t="shared" si="538"/>
        <v>0</v>
      </c>
      <c r="G537" s="44">
        <f t="shared" si="538"/>
        <v>0</v>
      </c>
      <c r="H537" s="47">
        <f t="shared" si="516"/>
        <v>2</v>
      </c>
      <c r="I537" s="44">
        <f t="shared" si="517"/>
        <v>84.36</v>
      </c>
      <c r="J537" s="47">
        <f t="shared" si="535"/>
        <v>2</v>
      </c>
      <c r="K537" s="44">
        <f t="shared" si="536"/>
        <v>84.36</v>
      </c>
      <c r="L537" s="47">
        <f t="shared" si="518"/>
        <v>2</v>
      </c>
      <c r="M537" s="44">
        <f t="shared" si="519"/>
        <v>84.36</v>
      </c>
      <c r="N537" s="47">
        <f t="shared" si="520"/>
        <v>2</v>
      </c>
      <c r="O537" s="44">
        <f t="shared" si="521"/>
        <v>84.36</v>
      </c>
      <c r="P537" s="47">
        <f t="shared" si="522"/>
        <v>2</v>
      </c>
      <c r="Q537" s="44">
        <f t="shared" si="523"/>
        <v>84.36</v>
      </c>
      <c r="R537" s="47">
        <f t="shared" si="524"/>
        <v>2</v>
      </c>
      <c r="S537" s="44">
        <f t="shared" si="525"/>
        <v>84.36</v>
      </c>
      <c r="T537" s="47">
        <f t="shared" si="526"/>
        <v>2</v>
      </c>
      <c r="U537" s="44">
        <f t="shared" si="527"/>
        <v>84.36</v>
      </c>
      <c r="V537" s="47">
        <f t="shared" si="528"/>
        <v>2</v>
      </c>
      <c r="W537" s="44">
        <f t="shared" si="529"/>
        <v>84.36</v>
      </c>
      <c r="X537" s="47">
        <f t="shared" si="530"/>
        <v>2</v>
      </c>
      <c r="Y537" s="44">
        <f t="shared" si="531"/>
        <v>84.36</v>
      </c>
      <c r="Z537" s="47">
        <f t="shared" si="532"/>
        <v>2</v>
      </c>
      <c r="AA537" s="44">
        <f t="shared" si="533"/>
        <v>84.36</v>
      </c>
      <c r="AB537" s="8">
        <f t="shared" si="512"/>
        <v>20</v>
      </c>
      <c r="AC537" s="8">
        <f t="shared" si="513"/>
        <v>843.6</v>
      </c>
      <c r="AD537" s="8">
        <f t="shared" si="514"/>
        <v>0</v>
      </c>
      <c r="AE537" s="8">
        <f t="shared" si="515"/>
        <v>0</v>
      </c>
    </row>
    <row r="538" spans="1:31" ht="15.75">
      <c r="A538" s="79"/>
      <c r="B538" s="2" t="s">
        <v>79</v>
      </c>
      <c r="C538" s="37"/>
      <c r="D538" s="34"/>
      <c r="E538" s="35"/>
      <c r="F538" s="36"/>
      <c r="G538" s="37"/>
      <c r="H538" s="36"/>
      <c r="I538" s="37"/>
      <c r="J538" s="36"/>
      <c r="K538" s="37"/>
      <c r="L538" s="36"/>
      <c r="M538" s="37"/>
      <c r="N538" s="36"/>
      <c r="O538" s="37"/>
      <c r="P538" s="36"/>
      <c r="Q538" s="37"/>
      <c r="R538" s="36"/>
      <c r="S538" s="37"/>
      <c r="T538" s="36"/>
      <c r="U538" s="37"/>
      <c r="V538" s="36"/>
      <c r="W538" s="37"/>
      <c r="X538" s="36"/>
      <c r="Y538" s="37"/>
      <c r="Z538" s="36"/>
      <c r="AA538" s="38"/>
      <c r="AB538" s="8">
        <f t="shared" si="512"/>
        <v>0</v>
      </c>
      <c r="AC538" s="8">
        <f t="shared" si="513"/>
        <v>0</v>
      </c>
      <c r="AD538" s="8">
        <f t="shared" si="514"/>
        <v>0</v>
      </c>
      <c r="AE538" s="8">
        <f t="shared" si="515"/>
        <v>0</v>
      </c>
    </row>
    <row r="539" spans="1:31" ht="15.75">
      <c r="A539" s="79"/>
      <c r="B539" s="39" t="s">
        <v>57</v>
      </c>
      <c r="C539" s="31">
        <v>20120.2</v>
      </c>
      <c r="D539" s="32">
        <v>28</v>
      </c>
      <c r="E539" s="33">
        <v>563.4</v>
      </c>
      <c r="F539" s="47">
        <f>D539-H539-J539-L539-N539-P539-R539-T539-V539-X539-Z539</f>
        <v>8</v>
      </c>
      <c r="G539" s="44">
        <f>E539-I539-K539-M539-O539-Q539-S539-U539-W539-Y539-AA539</f>
        <v>160.9999999999999</v>
      </c>
      <c r="H539" s="47">
        <f t="shared" si="516"/>
        <v>2</v>
      </c>
      <c r="I539" s="44">
        <f t="shared" si="517"/>
        <v>40.24</v>
      </c>
      <c r="J539" s="47">
        <f t="shared" si="535"/>
        <v>2</v>
      </c>
      <c r="K539" s="44">
        <f t="shared" si="536"/>
        <v>40.24</v>
      </c>
      <c r="L539" s="47">
        <f t="shared" si="518"/>
        <v>2</v>
      </c>
      <c r="M539" s="44">
        <f t="shared" si="519"/>
        <v>40.24</v>
      </c>
      <c r="N539" s="47">
        <f t="shared" si="520"/>
        <v>2</v>
      </c>
      <c r="O539" s="44">
        <f t="shared" si="521"/>
        <v>40.24</v>
      </c>
      <c r="P539" s="47">
        <f t="shared" si="522"/>
        <v>2</v>
      </c>
      <c r="Q539" s="44">
        <f t="shared" si="523"/>
        <v>40.24</v>
      </c>
      <c r="R539" s="47">
        <f t="shared" si="524"/>
        <v>2</v>
      </c>
      <c r="S539" s="44">
        <f t="shared" si="525"/>
        <v>40.24</v>
      </c>
      <c r="T539" s="47">
        <f t="shared" si="526"/>
        <v>2</v>
      </c>
      <c r="U539" s="44">
        <f t="shared" si="527"/>
        <v>40.24</v>
      </c>
      <c r="V539" s="47">
        <f t="shared" si="528"/>
        <v>2</v>
      </c>
      <c r="W539" s="44">
        <f t="shared" si="529"/>
        <v>40.24</v>
      </c>
      <c r="X539" s="47">
        <f t="shared" si="530"/>
        <v>2</v>
      </c>
      <c r="Y539" s="44">
        <f t="shared" si="531"/>
        <v>40.24</v>
      </c>
      <c r="Z539" s="47">
        <f t="shared" si="532"/>
        <v>2</v>
      </c>
      <c r="AA539" s="44">
        <f t="shared" si="533"/>
        <v>40.24</v>
      </c>
      <c r="AB539" s="8">
        <f t="shared" si="512"/>
        <v>28</v>
      </c>
      <c r="AC539" s="8">
        <f t="shared" si="513"/>
        <v>563.4</v>
      </c>
      <c r="AD539" s="8">
        <f t="shared" si="514"/>
        <v>0</v>
      </c>
      <c r="AE539" s="8">
        <f t="shared" si="515"/>
        <v>0</v>
      </c>
    </row>
    <row r="540" spans="1:31" ht="27.75" customHeight="1">
      <c r="A540" s="79"/>
      <c r="B540" s="2" t="s">
        <v>80</v>
      </c>
      <c r="C540" s="37"/>
      <c r="D540" s="34"/>
      <c r="E540" s="35"/>
      <c r="F540" s="36"/>
      <c r="G540" s="37"/>
      <c r="H540" s="36"/>
      <c r="I540" s="37"/>
      <c r="J540" s="36"/>
      <c r="K540" s="37"/>
      <c r="L540" s="36"/>
      <c r="M540" s="37"/>
      <c r="N540" s="36"/>
      <c r="O540" s="37"/>
      <c r="P540" s="36"/>
      <c r="Q540" s="37"/>
      <c r="R540" s="36"/>
      <c r="S540" s="37"/>
      <c r="T540" s="36"/>
      <c r="U540" s="37"/>
      <c r="V540" s="36"/>
      <c r="W540" s="37"/>
      <c r="X540" s="36"/>
      <c r="Y540" s="37"/>
      <c r="Z540" s="36"/>
      <c r="AA540" s="38"/>
      <c r="AB540" s="8">
        <f t="shared" si="512"/>
        <v>0</v>
      </c>
      <c r="AC540" s="8">
        <f t="shared" si="513"/>
        <v>0</v>
      </c>
      <c r="AD540" s="8">
        <f t="shared" si="514"/>
        <v>0</v>
      </c>
      <c r="AE540" s="8">
        <f t="shared" si="515"/>
        <v>0</v>
      </c>
    </row>
    <row r="541" spans="1:31" ht="60">
      <c r="A541" s="79"/>
      <c r="B541" s="42" t="s">
        <v>58</v>
      </c>
      <c r="C541" s="24">
        <v>39606.17</v>
      </c>
      <c r="D541" s="58">
        <v>1</v>
      </c>
      <c r="E541" s="26">
        <v>39.6</v>
      </c>
      <c r="F541" s="27">
        <f>D541-H541-J541-L541-N541-P541-R541-T541-V541-X541-Z541</f>
        <v>0</v>
      </c>
      <c r="G541" s="24">
        <f>E541-I541-K541-M541-O541-Q541-S541-U541-W541-Y541-AA541</f>
        <v>0</v>
      </c>
      <c r="H541" s="27">
        <f t="shared" si="516"/>
        <v>0</v>
      </c>
      <c r="I541" s="24">
        <f t="shared" si="517"/>
        <v>0</v>
      </c>
      <c r="J541" s="27">
        <f t="shared" si="535"/>
        <v>0</v>
      </c>
      <c r="K541" s="24">
        <f t="shared" si="536"/>
        <v>0</v>
      </c>
      <c r="L541" s="27">
        <v>1</v>
      </c>
      <c r="M541" s="24">
        <v>39.6</v>
      </c>
      <c r="N541" s="27">
        <f t="shared" si="520"/>
        <v>0</v>
      </c>
      <c r="O541" s="24">
        <f t="shared" si="521"/>
        <v>0</v>
      </c>
      <c r="P541" s="27">
        <f t="shared" si="522"/>
        <v>0</v>
      </c>
      <c r="Q541" s="24">
        <f t="shared" si="523"/>
        <v>0</v>
      </c>
      <c r="R541" s="27">
        <f t="shared" si="524"/>
        <v>0</v>
      </c>
      <c r="S541" s="24">
        <f t="shared" si="525"/>
        <v>0</v>
      </c>
      <c r="T541" s="27">
        <f t="shared" si="526"/>
        <v>0</v>
      </c>
      <c r="U541" s="24">
        <f t="shared" si="527"/>
        <v>0</v>
      </c>
      <c r="V541" s="27">
        <f t="shared" si="528"/>
        <v>0</v>
      </c>
      <c r="W541" s="24">
        <f t="shared" si="529"/>
        <v>0</v>
      </c>
      <c r="X541" s="27">
        <f t="shared" si="530"/>
        <v>0</v>
      </c>
      <c r="Y541" s="24">
        <f t="shared" si="531"/>
        <v>0</v>
      </c>
      <c r="Z541" s="27">
        <f t="shared" si="532"/>
        <v>0</v>
      </c>
      <c r="AA541" s="24">
        <f t="shared" si="533"/>
        <v>0</v>
      </c>
      <c r="AB541" s="8">
        <f t="shared" si="512"/>
        <v>1</v>
      </c>
      <c r="AC541" s="8">
        <f t="shared" si="513"/>
        <v>39.6</v>
      </c>
      <c r="AD541" s="8">
        <f t="shared" si="514"/>
        <v>0</v>
      </c>
      <c r="AE541" s="8">
        <f t="shared" si="515"/>
        <v>0</v>
      </c>
    </row>
    <row r="542" spans="1:31" ht="32.25" customHeight="1">
      <c r="A542" s="79"/>
      <c r="B542" s="39" t="s">
        <v>59</v>
      </c>
      <c r="C542" s="31">
        <v>38029.4</v>
      </c>
      <c r="D542" s="55">
        <v>1</v>
      </c>
      <c r="E542" s="33">
        <v>38</v>
      </c>
      <c r="F542" s="47">
        <f>D542-H542-J542-L542-N542-P542-R542-T542-V542-X542-Z542</f>
        <v>0</v>
      </c>
      <c r="G542" s="44">
        <f>E542-I542-K542-M542-O542-Q542-S542-U542-W542-Y542-AA542</f>
        <v>0</v>
      </c>
      <c r="H542" s="47">
        <f t="shared" si="516"/>
        <v>0</v>
      </c>
      <c r="I542" s="44">
        <f t="shared" si="517"/>
        <v>0</v>
      </c>
      <c r="J542" s="47">
        <f t="shared" si="535"/>
        <v>0</v>
      </c>
      <c r="K542" s="44">
        <f t="shared" si="536"/>
        <v>0</v>
      </c>
      <c r="L542" s="47">
        <f t="shared" si="518"/>
        <v>0</v>
      </c>
      <c r="M542" s="44">
        <f t="shared" si="519"/>
        <v>0</v>
      </c>
      <c r="N542" s="47">
        <v>1</v>
      </c>
      <c r="O542" s="44">
        <v>38</v>
      </c>
      <c r="P542" s="47">
        <f t="shared" si="522"/>
        <v>0</v>
      </c>
      <c r="Q542" s="44">
        <f t="shared" si="523"/>
        <v>0</v>
      </c>
      <c r="R542" s="47">
        <f t="shared" si="524"/>
        <v>0</v>
      </c>
      <c r="S542" s="44">
        <f t="shared" si="525"/>
        <v>0</v>
      </c>
      <c r="T542" s="47">
        <f t="shared" si="526"/>
        <v>0</v>
      </c>
      <c r="U542" s="44">
        <f t="shared" si="527"/>
        <v>0</v>
      </c>
      <c r="V542" s="47">
        <f t="shared" si="528"/>
        <v>0</v>
      </c>
      <c r="W542" s="44">
        <f t="shared" si="529"/>
        <v>0</v>
      </c>
      <c r="X542" s="47">
        <f t="shared" si="530"/>
        <v>0</v>
      </c>
      <c r="Y542" s="44">
        <f t="shared" si="531"/>
        <v>0</v>
      </c>
      <c r="Z542" s="47">
        <f t="shared" si="532"/>
        <v>0</v>
      </c>
      <c r="AA542" s="44">
        <f t="shared" si="533"/>
        <v>0</v>
      </c>
      <c r="AB542" s="8">
        <f t="shared" si="512"/>
        <v>1</v>
      </c>
      <c r="AC542" s="8">
        <f t="shared" si="513"/>
        <v>38</v>
      </c>
      <c r="AD542" s="8">
        <f t="shared" si="514"/>
        <v>0</v>
      </c>
      <c r="AE542" s="8">
        <f t="shared" si="515"/>
        <v>0</v>
      </c>
    </row>
    <row r="543" spans="1:31" ht="28.5">
      <c r="A543" s="79"/>
      <c r="B543" s="3" t="s">
        <v>81</v>
      </c>
      <c r="C543" s="37"/>
      <c r="D543" s="34"/>
      <c r="E543" s="35"/>
      <c r="F543" s="36"/>
      <c r="G543" s="37"/>
      <c r="H543" s="36"/>
      <c r="I543" s="37"/>
      <c r="J543" s="36"/>
      <c r="K543" s="37"/>
      <c r="L543" s="36"/>
      <c r="M543" s="37"/>
      <c r="N543" s="36"/>
      <c r="O543" s="37"/>
      <c r="P543" s="36"/>
      <c r="Q543" s="37"/>
      <c r="R543" s="36"/>
      <c r="S543" s="37"/>
      <c r="T543" s="36"/>
      <c r="U543" s="37"/>
      <c r="V543" s="36"/>
      <c r="W543" s="37"/>
      <c r="X543" s="36"/>
      <c r="Y543" s="37"/>
      <c r="Z543" s="36"/>
      <c r="AA543" s="38"/>
      <c r="AB543" s="8">
        <f t="shared" si="512"/>
        <v>0</v>
      </c>
      <c r="AC543" s="8">
        <f t="shared" si="513"/>
        <v>0</v>
      </c>
      <c r="AD543" s="8">
        <f t="shared" si="514"/>
        <v>0</v>
      </c>
      <c r="AE543" s="8">
        <f t="shared" si="515"/>
        <v>0</v>
      </c>
    </row>
    <row r="544" spans="1:31" ht="15.75">
      <c r="A544" s="79"/>
      <c r="B544" s="43" t="s">
        <v>60</v>
      </c>
      <c r="C544" s="44">
        <v>25402.6</v>
      </c>
      <c r="D544" s="45">
        <v>16</v>
      </c>
      <c r="E544" s="46">
        <v>406.5</v>
      </c>
      <c r="F544" s="47">
        <f>D544-H544-J544-L544-N544-P544-R544-T544-V544-X544-Z544</f>
        <v>6</v>
      </c>
      <c r="G544" s="44">
        <f>E544-I544-K544-M544-O544-Q544-S544-U544-W544-Y544-AA544</f>
        <v>152.50000000000009</v>
      </c>
      <c r="H544" s="47">
        <f t="shared" si="516"/>
        <v>1</v>
      </c>
      <c r="I544" s="44">
        <f t="shared" si="517"/>
        <v>25.4</v>
      </c>
      <c r="J544" s="47">
        <f t="shared" si="535"/>
        <v>1</v>
      </c>
      <c r="K544" s="44">
        <f t="shared" si="536"/>
        <v>25.4</v>
      </c>
      <c r="L544" s="47">
        <f t="shared" si="518"/>
        <v>1</v>
      </c>
      <c r="M544" s="44">
        <f t="shared" si="519"/>
        <v>25.4</v>
      </c>
      <c r="N544" s="47">
        <f t="shared" si="520"/>
        <v>1</v>
      </c>
      <c r="O544" s="44">
        <f t="shared" si="521"/>
        <v>25.4</v>
      </c>
      <c r="P544" s="47">
        <f t="shared" si="522"/>
        <v>1</v>
      </c>
      <c r="Q544" s="44">
        <f t="shared" si="523"/>
        <v>25.4</v>
      </c>
      <c r="R544" s="47">
        <f t="shared" si="524"/>
        <v>1</v>
      </c>
      <c r="S544" s="44">
        <f t="shared" si="525"/>
        <v>25.4</v>
      </c>
      <c r="T544" s="47">
        <f t="shared" si="526"/>
        <v>1</v>
      </c>
      <c r="U544" s="44">
        <f t="shared" si="527"/>
        <v>25.4</v>
      </c>
      <c r="V544" s="47">
        <f t="shared" si="528"/>
        <v>1</v>
      </c>
      <c r="W544" s="44">
        <f t="shared" si="529"/>
        <v>25.4</v>
      </c>
      <c r="X544" s="47">
        <f t="shared" si="530"/>
        <v>1</v>
      </c>
      <c r="Y544" s="44">
        <f t="shared" si="531"/>
        <v>25.4</v>
      </c>
      <c r="Z544" s="47">
        <f t="shared" si="532"/>
        <v>1</v>
      </c>
      <c r="AA544" s="44">
        <f t="shared" si="533"/>
        <v>25.4</v>
      </c>
      <c r="AB544" s="8">
        <f t="shared" si="512"/>
        <v>16</v>
      </c>
      <c r="AC544" s="8">
        <f t="shared" si="513"/>
        <v>406.5</v>
      </c>
      <c r="AD544" s="8">
        <f t="shared" si="514"/>
        <v>0</v>
      </c>
      <c r="AE544" s="8">
        <f t="shared" si="515"/>
        <v>0</v>
      </c>
    </row>
    <row r="545" spans="1:256" s="51" customFormat="1" ht="40.5" customHeight="1">
      <c r="A545" s="89" t="s">
        <v>104</v>
      </c>
      <c r="B545" s="89"/>
      <c r="C545" s="50"/>
      <c r="D545" s="62">
        <f aca="true" t="shared" si="539" ref="D545:AA545">SUM(D547:D570)</f>
        <v>179</v>
      </c>
      <c r="E545" s="63">
        <f t="shared" si="539"/>
        <v>7306.199999999999</v>
      </c>
      <c r="F545" s="62">
        <f t="shared" si="539"/>
        <v>19</v>
      </c>
      <c r="G545" s="63">
        <f t="shared" si="539"/>
        <v>686.1999999999998</v>
      </c>
      <c r="H545" s="62">
        <f t="shared" si="539"/>
        <v>13</v>
      </c>
      <c r="I545" s="63">
        <f t="shared" si="539"/>
        <v>460.15999999999997</v>
      </c>
      <c r="J545" s="62">
        <f t="shared" si="539"/>
        <v>16</v>
      </c>
      <c r="K545" s="63">
        <f t="shared" si="539"/>
        <v>659.1100000000001</v>
      </c>
      <c r="L545" s="62">
        <f t="shared" si="539"/>
        <v>21</v>
      </c>
      <c r="M545" s="63">
        <f t="shared" si="539"/>
        <v>935.37</v>
      </c>
      <c r="N545" s="62">
        <f t="shared" si="539"/>
        <v>16</v>
      </c>
      <c r="O545" s="63">
        <f t="shared" si="539"/>
        <v>730.2800000000001</v>
      </c>
      <c r="P545" s="62">
        <f t="shared" si="539"/>
        <v>16</v>
      </c>
      <c r="Q545" s="63">
        <f t="shared" si="539"/>
        <v>576.5400000000001</v>
      </c>
      <c r="R545" s="62">
        <f t="shared" si="539"/>
        <v>19</v>
      </c>
      <c r="S545" s="63">
        <f t="shared" si="539"/>
        <v>948.63</v>
      </c>
      <c r="T545" s="62">
        <f t="shared" si="539"/>
        <v>16</v>
      </c>
      <c r="U545" s="63">
        <f t="shared" si="539"/>
        <v>664.99</v>
      </c>
      <c r="V545" s="62">
        <f t="shared" si="539"/>
        <v>16</v>
      </c>
      <c r="W545" s="63">
        <f t="shared" si="539"/>
        <v>645.88</v>
      </c>
      <c r="X545" s="62">
        <f t="shared" si="539"/>
        <v>14</v>
      </c>
      <c r="Y545" s="63">
        <f t="shared" si="539"/>
        <v>564.1</v>
      </c>
      <c r="Z545" s="62">
        <f t="shared" si="539"/>
        <v>13</v>
      </c>
      <c r="AA545" s="63">
        <f t="shared" si="539"/>
        <v>434.94</v>
      </c>
      <c r="AB545" s="8">
        <f>F545+H545+J545+L545+N545+P545+R545+T545+V545+X545+Z545</f>
        <v>179</v>
      </c>
      <c r="AC545" s="8">
        <f>SUM(AC546:AC570)</f>
        <v>7306.199999999999</v>
      </c>
      <c r="AD545" s="8">
        <f>AB545-D545</f>
        <v>0</v>
      </c>
      <c r="AE545" s="8">
        <f>AC545-E545</f>
        <v>0</v>
      </c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spans="1:31" ht="29.25">
      <c r="A546" s="79"/>
      <c r="B546" s="2" t="s">
        <v>74</v>
      </c>
      <c r="C546" s="2"/>
      <c r="D546" s="28"/>
      <c r="E546" s="28"/>
      <c r="F546" s="28"/>
      <c r="G546" s="28"/>
      <c r="H546" s="29"/>
      <c r="I546" s="28"/>
      <c r="J546" s="29"/>
      <c r="K546" s="28"/>
      <c r="L546" s="29"/>
      <c r="M546" s="28"/>
      <c r="N546" s="29"/>
      <c r="O546" s="28"/>
      <c r="P546" s="29"/>
      <c r="Q546" s="28"/>
      <c r="R546" s="29"/>
      <c r="S546" s="28"/>
      <c r="T546" s="29"/>
      <c r="U546" s="28"/>
      <c r="V546" s="29"/>
      <c r="W546" s="28"/>
      <c r="X546" s="29"/>
      <c r="Y546" s="28"/>
      <c r="Z546" s="29"/>
      <c r="AA546" s="30"/>
      <c r="AB546" s="8">
        <f>F546+H546+J546+L546+N546+P546+R546+T546+V546+X546+Z546</f>
        <v>0</v>
      </c>
      <c r="AC546" s="8">
        <f>G546+I546+K546+M546+O546+Q546+S546+U546+W546+Y546+AA546</f>
        <v>0</v>
      </c>
      <c r="AD546" s="8">
        <f>AB546-D546</f>
        <v>0</v>
      </c>
      <c r="AE546" s="8">
        <f>AC546-E546</f>
        <v>0</v>
      </c>
    </row>
    <row r="547" spans="1:31" ht="15.75">
      <c r="A547" s="79"/>
      <c r="B547" s="5" t="s">
        <v>19</v>
      </c>
      <c r="C547" s="24">
        <v>59902.240000000005</v>
      </c>
      <c r="D547" s="25">
        <v>13</v>
      </c>
      <c r="E547" s="26">
        <v>778.8000000000001</v>
      </c>
      <c r="F547" s="27">
        <f aca="true" t="shared" si="540" ref="F547:G549">D547-H547-J547-L547-N547-P547-R547-T547-V547-X547-Z547</f>
        <v>3</v>
      </c>
      <c r="G547" s="24">
        <f t="shared" si="540"/>
        <v>179.80000000000024</v>
      </c>
      <c r="H547" s="27">
        <f>ROUND($D547/12,0)</f>
        <v>1</v>
      </c>
      <c r="I547" s="24">
        <f>ROUND(H547*$C547/1000,2)</f>
        <v>59.9</v>
      </c>
      <c r="J547" s="27">
        <f>ROUND($D547/12,0)</f>
        <v>1</v>
      </c>
      <c r="K547" s="24">
        <f>ROUND(J547*$C547/1000,2)</f>
        <v>59.9</v>
      </c>
      <c r="L547" s="27">
        <f>ROUND($D547/12,0)</f>
        <v>1</v>
      </c>
      <c r="M547" s="24">
        <f>ROUND(L547*$C547/1000,2)</f>
        <v>59.9</v>
      </c>
      <c r="N547" s="27">
        <f>ROUND($D547/12,0)</f>
        <v>1</v>
      </c>
      <c r="O547" s="24">
        <f>ROUND(N547*$C547/1000,2)</f>
        <v>59.9</v>
      </c>
      <c r="P547" s="27">
        <f>ROUND($D547/12,0)</f>
        <v>1</v>
      </c>
      <c r="Q547" s="24">
        <f>ROUND(P547*$C547/1000,2)</f>
        <v>59.9</v>
      </c>
      <c r="R547" s="27">
        <f>ROUND($D547/12,0)</f>
        <v>1</v>
      </c>
      <c r="S547" s="24">
        <f>ROUND(R547*$C547/1000,2)</f>
        <v>59.9</v>
      </c>
      <c r="T547" s="27">
        <f>ROUND($D547/12,0)</f>
        <v>1</v>
      </c>
      <c r="U547" s="24">
        <f>ROUND(T547*$C547/1000,2)</f>
        <v>59.9</v>
      </c>
      <c r="V547" s="27">
        <f>ROUND($D547/12,0)</f>
        <v>1</v>
      </c>
      <c r="W547" s="24">
        <f>ROUND(V547*$C547/1000,2)</f>
        <v>59.9</v>
      </c>
      <c r="X547" s="27">
        <f>ROUND($D547/12,0)</f>
        <v>1</v>
      </c>
      <c r="Y547" s="24">
        <f>ROUND(X547*$C547/1000,2)</f>
        <v>59.9</v>
      </c>
      <c r="Z547" s="27">
        <f>ROUND($D547/12,0)</f>
        <v>1</v>
      </c>
      <c r="AA547" s="24">
        <f>ROUND(Z547*$C547/1000,2)</f>
        <v>59.9</v>
      </c>
      <c r="AB547" s="8">
        <f aca="true" t="shared" si="541" ref="AB547:AB570">F547+H547+J547+L547+N547+P547+R547+T547+V547+X547+Z547</f>
        <v>13</v>
      </c>
      <c r="AC547" s="8">
        <f aca="true" t="shared" si="542" ref="AC547:AC570">G547+I547+K547+M547+O547+Q547+S547+U547+W547+Y547+AA547</f>
        <v>778.8000000000001</v>
      </c>
      <c r="AD547" s="8">
        <f aca="true" t="shared" si="543" ref="AD547:AD570">AB547-D547</f>
        <v>0</v>
      </c>
      <c r="AE547" s="8">
        <f aca="true" t="shared" si="544" ref="AE547:AE570">AC547-E547</f>
        <v>0</v>
      </c>
    </row>
    <row r="548" spans="1:31" ht="30">
      <c r="A548" s="79"/>
      <c r="B548" s="5" t="s">
        <v>20</v>
      </c>
      <c r="C548" s="9">
        <v>112386.8</v>
      </c>
      <c r="D548" s="12">
        <v>1</v>
      </c>
      <c r="E548" s="23">
        <v>112.4</v>
      </c>
      <c r="F548" s="27">
        <f t="shared" si="540"/>
        <v>0</v>
      </c>
      <c r="G548" s="24">
        <f t="shared" si="540"/>
        <v>0</v>
      </c>
      <c r="H548" s="27">
        <f aca="true" t="shared" si="545" ref="H548:H570">ROUND($D548/12,0)</f>
        <v>0</v>
      </c>
      <c r="I548" s="24">
        <f aca="true" t="shared" si="546" ref="I548:I570">ROUND(H548*$C548/1000,2)</f>
        <v>0</v>
      </c>
      <c r="J548" s="27">
        <f aca="true" t="shared" si="547" ref="J548:J570">ROUND($D548/12,0)</f>
        <v>0</v>
      </c>
      <c r="K548" s="24">
        <f aca="true" t="shared" si="548" ref="K548:K570">ROUND(J548*$C548/1000,2)</f>
        <v>0</v>
      </c>
      <c r="L548" s="27">
        <v>1</v>
      </c>
      <c r="M548" s="24">
        <v>112.4</v>
      </c>
      <c r="N548" s="27">
        <f aca="true" t="shared" si="549" ref="N548:N570">ROUND($D548/12,0)</f>
        <v>0</v>
      </c>
      <c r="O548" s="24">
        <f aca="true" t="shared" si="550" ref="O548:O570">ROUND(N548*$C548/1000,2)</f>
        <v>0</v>
      </c>
      <c r="P548" s="27">
        <f aca="true" t="shared" si="551" ref="P548:P570">ROUND($D548/12,0)</f>
        <v>0</v>
      </c>
      <c r="Q548" s="24">
        <f aca="true" t="shared" si="552" ref="Q548:Q570">ROUND(P548*$C548/1000,2)</f>
        <v>0</v>
      </c>
      <c r="R548" s="27">
        <f aca="true" t="shared" si="553" ref="R548:R570">ROUND($D548/12,0)</f>
        <v>0</v>
      </c>
      <c r="S548" s="24">
        <f aca="true" t="shared" si="554" ref="S548:S570">ROUND(R548*$C548/1000,2)</f>
        <v>0</v>
      </c>
      <c r="T548" s="27">
        <f aca="true" t="shared" si="555" ref="T548:T570">ROUND($D548/12,0)</f>
        <v>0</v>
      </c>
      <c r="U548" s="24">
        <f aca="true" t="shared" si="556" ref="U548:U570">ROUND(T548*$C548/1000,2)</f>
        <v>0</v>
      </c>
      <c r="V548" s="27">
        <f aca="true" t="shared" si="557" ref="V548:V570">ROUND($D548/12,0)</f>
        <v>0</v>
      </c>
      <c r="W548" s="24">
        <f aca="true" t="shared" si="558" ref="W548:W570">ROUND(V548*$C548/1000,2)</f>
        <v>0</v>
      </c>
      <c r="X548" s="27">
        <f aca="true" t="shared" si="559" ref="X548:X570">ROUND($D548/12,0)</f>
        <v>0</v>
      </c>
      <c r="Y548" s="24">
        <f aca="true" t="shared" si="560" ref="Y548:Y570">ROUND(X548*$C548/1000,2)</f>
        <v>0</v>
      </c>
      <c r="Z548" s="27">
        <f aca="true" t="shared" si="561" ref="Z548:Z570">ROUND($D548/12,0)</f>
        <v>0</v>
      </c>
      <c r="AA548" s="24">
        <f aca="true" t="shared" si="562" ref="AA548:AA570">ROUND(Z548*$C548/1000,2)</f>
        <v>0</v>
      </c>
      <c r="AB548" s="8">
        <f t="shared" si="541"/>
        <v>1</v>
      </c>
      <c r="AC548" s="8">
        <f t="shared" si="542"/>
        <v>112.4</v>
      </c>
      <c r="AD548" s="8">
        <f t="shared" si="543"/>
        <v>0</v>
      </c>
      <c r="AE548" s="8">
        <f t="shared" si="544"/>
        <v>0</v>
      </c>
    </row>
    <row r="549" spans="1:31" ht="15.75">
      <c r="A549" s="79"/>
      <c r="B549" s="39" t="s">
        <v>21</v>
      </c>
      <c r="C549" s="31">
        <v>129163.44</v>
      </c>
      <c r="D549" s="48">
        <v>5</v>
      </c>
      <c r="E549" s="33">
        <v>645.8</v>
      </c>
      <c r="F549" s="47">
        <f t="shared" si="540"/>
        <v>0</v>
      </c>
      <c r="G549" s="44">
        <f t="shared" si="540"/>
        <v>5.684341886080802E-14</v>
      </c>
      <c r="H549" s="47">
        <f t="shared" si="545"/>
        <v>0</v>
      </c>
      <c r="I549" s="44">
        <f t="shared" si="546"/>
        <v>0</v>
      </c>
      <c r="J549" s="47">
        <f t="shared" si="547"/>
        <v>0</v>
      </c>
      <c r="K549" s="44">
        <f t="shared" si="548"/>
        <v>0</v>
      </c>
      <c r="L549" s="47">
        <f>ROUND($D549/12,0)</f>
        <v>0</v>
      </c>
      <c r="M549" s="44">
        <f aca="true" t="shared" si="563" ref="M549:M570">ROUND(L549*$C549/1000,2)</f>
        <v>0</v>
      </c>
      <c r="N549" s="47">
        <v>1</v>
      </c>
      <c r="O549" s="44">
        <f t="shared" si="550"/>
        <v>129.16</v>
      </c>
      <c r="P549" s="47">
        <f t="shared" si="551"/>
        <v>0</v>
      </c>
      <c r="Q549" s="44">
        <f t="shared" si="552"/>
        <v>0</v>
      </c>
      <c r="R549" s="47">
        <v>1</v>
      </c>
      <c r="S549" s="44">
        <f t="shared" si="554"/>
        <v>129.16</v>
      </c>
      <c r="T549" s="47">
        <v>1</v>
      </c>
      <c r="U549" s="44">
        <f t="shared" si="556"/>
        <v>129.16</v>
      </c>
      <c r="V549" s="47">
        <v>1</v>
      </c>
      <c r="W549" s="44">
        <f t="shared" si="558"/>
        <v>129.16</v>
      </c>
      <c r="X549" s="47">
        <v>1</v>
      </c>
      <c r="Y549" s="44">
        <f t="shared" si="560"/>
        <v>129.16</v>
      </c>
      <c r="Z549" s="47">
        <f t="shared" si="561"/>
        <v>0</v>
      </c>
      <c r="AA549" s="44">
        <f t="shared" si="562"/>
        <v>0</v>
      </c>
      <c r="AB549" s="8">
        <f t="shared" si="541"/>
        <v>5</v>
      </c>
      <c r="AC549" s="8">
        <f t="shared" si="542"/>
        <v>645.8</v>
      </c>
      <c r="AD549" s="8">
        <f t="shared" si="543"/>
        <v>0</v>
      </c>
      <c r="AE549" s="8">
        <f t="shared" si="544"/>
        <v>0</v>
      </c>
    </row>
    <row r="550" spans="1:31" ht="22.5" customHeight="1">
      <c r="A550" s="79"/>
      <c r="B550" s="2" t="s">
        <v>76</v>
      </c>
      <c r="C550" s="37"/>
      <c r="D550" s="34"/>
      <c r="E550" s="35"/>
      <c r="F550" s="36"/>
      <c r="G550" s="37"/>
      <c r="H550" s="36"/>
      <c r="I550" s="37"/>
      <c r="J550" s="36"/>
      <c r="K550" s="37"/>
      <c r="L550" s="36"/>
      <c r="M550" s="37"/>
      <c r="N550" s="36"/>
      <c r="O550" s="37"/>
      <c r="P550" s="36"/>
      <c r="Q550" s="37"/>
      <c r="R550" s="36"/>
      <c r="S550" s="37"/>
      <c r="T550" s="36"/>
      <c r="U550" s="37"/>
      <c r="V550" s="36"/>
      <c r="W550" s="37"/>
      <c r="X550" s="36"/>
      <c r="Y550" s="37"/>
      <c r="Z550" s="36"/>
      <c r="AA550" s="38"/>
      <c r="AB550" s="8">
        <f t="shared" si="541"/>
        <v>0</v>
      </c>
      <c r="AC550" s="8">
        <f t="shared" si="542"/>
        <v>0</v>
      </c>
      <c r="AD550" s="8">
        <f t="shared" si="543"/>
        <v>0</v>
      </c>
      <c r="AE550" s="8">
        <f t="shared" si="544"/>
        <v>0</v>
      </c>
    </row>
    <row r="551" spans="1:31" ht="15.75">
      <c r="A551" s="79"/>
      <c r="B551" s="40" t="s">
        <v>40</v>
      </c>
      <c r="C551" s="24">
        <v>30240.15</v>
      </c>
      <c r="D551" s="25">
        <v>57</v>
      </c>
      <c r="E551" s="26">
        <v>1723.6999999999998</v>
      </c>
      <c r="F551" s="27">
        <f>D551-H551-J551-L551-N551-P551-R551-T551-V551-X551-Z551</f>
        <v>7</v>
      </c>
      <c r="G551" s="24">
        <f>E551-I551-K551-M551-O551-Q551-S551-U551-W551-Y551-AA551</f>
        <v>211.69999999999948</v>
      </c>
      <c r="H551" s="27">
        <f t="shared" si="545"/>
        <v>5</v>
      </c>
      <c r="I551" s="24">
        <f t="shared" si="546"/>
        <v>151.2</v>
      </c>
      <c r="J551" s="27">
        <f t="shared" si="547"/>
        <v>5</v>
      </c>
      <c r="K551" s="24">
        <f t="shared" si="548"/>
        <v>151.2</v>
      </c>
      <c r="L551" s="27">
        <f>ROUND($D551/12,0)</f>
        <v>5</v>
      </c>
      <c r="M551" s="24">
        <f t="shared" si="563"/>
        <v>151.2</v>
      </c>
      <c r="N551" s="27">
        <f t="shared" si="549"/>
        <v>5</v>
      </c>
      <c r="O551" s="24">
        <f t="shared" si="550"/>
        <v>151.2</v>
      </c>
      <c r="P551" s="27">
        <f t="shared" si="551"/>
        <v>5</v>
      </c>
      <c r="Q551" s="24">
        <f t="shared" si="552"/>
        <v>151.2</v>
      </c>
      <c r="R551" s="27">
        <f t="shared" si="553"/>
        <v>5</v>
      </c>
      <c r="S551" s="24">
        <f t="shared" si="554"/>
        <v>151.2</v>
      </c>
      <c r="T551" s="27">
        <f t="shared" si="555"/>
        <v>5</v>
      </c>
      <c r="U551" s="24">
        <f t="shared" si="556"/>
        <v>151.2</v>
      </c>
      <c r="V551" s="27">
        <f t="shared" si="557"/>
        <v>5</v>
      </c>
      <c r="W551" s="24">
        <f t="shared" si="558"/>
        <v>151.2</v>
      </c>
      <c r="X551" s="27">
        <f t="shared" si="559"/>
        <v>5</v>
      </c>
      <c r="Y551" s="24">
        <f t="shared" si="560"/>
        <v>151.2</v>
      </c>
      <c r="Z551" s="27">
        <f t="shared" si="561"/>
        <v>5</v>
      </c>
      <c r="AA551" s="24">
        <f t="shared" si="562"/>
        <v>151.2</v>
      </c>
      <c r="AB551" s="8">
        <f t="shared" si="541"/>
        <v>57</v>
      </c>
      <c r="AC551" s="8">
        <f t="shared" si="542"/>
        <v>1723.6999999999998</v>
      </c>
      <c r="AD551" s="8">
        <f t="shared" si="543"/>
        <v>0</v>
      </c>
      <c r="AE551" s="8">
        <f t="shared" si="544"/>
        <v>0</v>
      </c>
    </row>
    <row r="552" spans="1:31" ht="15.75">
      <c r="A552" s="79"/>
      <c r="B552" s="39" t="s">
        <v>42</v>
      </c>
      <c r="C552" s="31">
        <v>32204.2</v>
      </c>
      <c r="D552" s="32">
        <v>5</v>
      </c>
      <c r="E552" s="33">
        <v>161</v>
      </c>
      <c r="F552" s="47">
        <f>D552-H552-J552-L552-N552-P552-R552-T552-V552-X552-Z552</f>
        <v>0</v>
      </c>
      <c r="G552" s="44">
        <f>E552-I552-K552-M552-O552-Q552-S552-U552-W552-Y552-AA552</f>
        <v>0</v>
      </c>
      <c r="H552" s="47">
        <f t="shared" si="545"/>
        <v>0</v>
      </c>
      <c r="I552" s="44">
        <f t="shared" si="546"/>
        <v>0</v>
      </c>
      <c r="J552" s="47">
        <v>1</v>
      </c>
      <c r="K552" s="44">
        <f t="shared" si="548"/>
        <v>32.2</v>
      </c>
      <c r="L552" s="47">
        <v>1</v>
      </c>
      <c r="M552" s="44">
        <f t="shared" si="563"/>
        <v>32.2</v>
      </c>
      <c r="N552" s="47">
        <v>1</v>
      </c>
      <c r="O552" s="44">
        <f t="shared" si="550"/>
        <v>32.2</v>
      </c>
      <c r="P552" s="47">
        <v>1</v>
      </c>
      <c r="Q552" s="44">
        <f t="shared" si="552"/>
        <v>32.2</v>
      </c>
      <c r="R552" s="47">
        <v>1</v>
      </c>
      <c r="S552" s="44">
        <f t="shared" si="554"/>
        <v>32.2</v>
      </c>
      <c r="T552" s="47">
        <f t="shared" si="555"/>
        <v>0</v>
      </c>
      <c r="U552" s="44">
        <f t="shared" si="556"/>
        <v>0</v>
      </c>
      <c r="V552" s="47">
        <f t="shared" si="557"/>
        <v>0</v>
      </c>
      <c r="W552" s="44">
        <f t="shared" si="558"/>
        <v>0</v>
      </c>
      <c r="X552" s="47">
        <f t="shared" si="559"/>
        <v>0</v>
      </c>
      <c r="Y552" s="44">
        <f t="shared" si="560"/>
        <v>0</v>
      </c>
      <c r="Z552" s="47">
        <f t="shared" si="561"/>
        <v>0</v>
      </c>
      <c r="AA552" s="44">
        <f t="shared" si="562"/>
        <v>0</v>
      </c>
      <c r="AB552" s="8">
        <f t="shared" si="541"/>
        <v>5</v>
      </c>
      <c r="AC552" s="8">
        <f t="shared" si="542"/>
        <v>161</v>
      </c>
      <c r="AD552" s="8">
        <f t="shared" si="543"/>
        <v>0</v>
      </c>
      <c r="AE552" s="8">
        <f t="shared" si="544"/>
        <v>0</v>
      </c>
    </row>
    <row r="553" spans="1:31" ht="15.75">
      <c r="A553" s="79"/>
      <c r="B553" s="2" t="s">
        <v>77</v>
      </c>
      <c r="C553" s="37"/>
      <c r="D553" s="34"/>
      <c r="E553" s="35"/>
      <c r="F553" s="36"/>
      <c r="G553" s="37"/>
      <c r="H553" s="36"/>
      <c r="I553" s="37"/>
      <c r="J553" s="36"/>
      <c r="K553" s="37"/>
      <c r="L553" s="36"/>
      <c r="M553" s="37"/>
      <c r="N553" s="36"/>
      <c r="O553" s="37"/>
      <c r="P553" s="36"/>
      <c r="Q553" s="37"/>
      <c r="R553" s="36"/>
      <c r="S553" s="37"/>
      <c r="T553" s="36"/>
      <c r="U553" s="37"/>
      <c r="V553" s="36"/>
      <c r="W553" s="37"/>
      <c r="X553" s="36"/>
      <c r="Y553" s="37"/>
      <c r="Z553" s="36"/>
      <c r="AA553" s="38"/>
      <c r="AB553" s="8">
        <f t="shared" si="541"/>
        <v>0</v>
      </c>
      <c r="AC553" s="8">
        <f t="shared" si="542"/>
        <v>0</v>
      </c>
      <c r="AD553" s="8">
        <f t="shared" si="543"/>
        <v>0</v>
      </c>
      <c r="AE553" s="8">
        <f t="shared" si="544"/>
        <v>0</v>
      </c>
    </row>
    <row r="554" spans="1:31" ht="15.75">
      <c r="A554" s="79"/>
      <c r="B554" s="40" t="s">
        <v>43</v>
      </c>
      <c r="C554" s="24">
        <v>38150.17</v>
      </c>
      <c r="D554" s="41">
        <v>13</v>
      </c>
      <c r="E554" s="26">
        <v>496</v>
      </c>
      <c r="F554" s="27">
        <f aca="true" t="shared" si="564" ref="F554:G558">D554-H554-J554-L554-N554-P554-R554-T554-V554-X554-Z554</f>
        <v>3</v>
      </c>
      <c r="G554" s="24">
        <f t="shared" si="564"/>
        <v>114.50000000000011</v>
      </c>
      <c r="H554" s="27">
        <f t="shared" si="545"/>
        <v>1</v>
      </c>
      <c r="I554" s="24">
        <f t="shared" si="546"/>
        <v>38.15</v>
      </c>
      <c r="J554" s="27">
        <f t="shared" si="547"/>
        <v>1</v>
      </c>
      <c r="K554" s="24">
        <f t="shared" si="548"/>
        <v>38.15</v>
      </c>
      <c r="L554" s="27">
        <f>ROUND($D554/12,0)</f>
        <v>1</v>
      </c>
      <c r="M554" s="24">
        <f t="shared" si="563"/>
        <v>38.15</v>
      </c>
      <c r="N554" s="27">
        <f t="shared" si="549"/>
        <v>1</v>
      </c>
      <c r="O554" s="24">
        <f t="shared" si="550"/>
        <v>38.15</v>
      </c>
      <c r="P554" s="27">
        <f t="shared" si="551"/>
        <v>1</v>
      </c>
      <c r="Q554" s="24">
        <f t="shared" si="552"/>
        <v>38.15</v>
      </c>
      <c r="R554" s="27">
        <f t="shared" si="553"/>
        <v>1</v>
      </c>
      <c r="S554" s="24">
        <f t="shared" si="554"/>
        <v>38.15</v>
      </c>
      <c r="T554" s="27">
        <f t="shared" si="555"/>
        <v>1</v>
      </c>
      <c r="U554" s="24">
        <f t="shared" si="556"/>
        <v>38.15</v>
      </c>
      <c r="V554" s="27">
        <f t="shared" si="557"/>
        <v>1</v>
      </c>
      <c r="W554" s="24">
        <f t="shared" si="558"/>
        <v>38.15</v>
      </c>
      <c r="X554" s="27">
        <f t="shared" si="559"/>
        <v>1</v>
      </c>
      <c r="Y554" s="24">
        <f t="shared" si="560"/>
        <v>38.15</v>
      </c>
      <c r="Z554" s="27">
        <f t="shared" si="561"/>
        <v>1</v>
      </c>
      <c r="AA554" s="24">
        <f t="shared" si="562"/>
        <v>38.15</v>
      </c>
      <c r="AB554" s="8">
        <f t="shared" si="541"/>
        <v>13</v>
      </c>
      <c r="AC554" s="8">
        <f t="shared" si="542"/>
        <v>496</v>
      </c>
      <c r="AD554" s="8">
        <f t="shared" si="543"/>
        <v>0</v>
      </c>
      <c r="AE554" s="8">
        <f t="shared" si="544"/>
        <v>0</v>
      </c>
    </row>
    <row r="555" spans="1:31" ht="30">
      <c r="A555" s="79"/>
      <c r="B555" s="5" t="s">
        <v>44</v>
      </c>
      <c r="C555" s="9">
        <v>39230.83</v>
      </c>
      <c r="D555" s="54">
        <v>5</v>
      </c>
      <c r="E555" s="23">
        <v>196.2</v>
      </c>
      <c r="F555" s="27">
        <f t="shared" si="564"/>
        <v>0</v>
      </c>
      <c r="G555" s="24">
        <f t="shared" si="564"/>
        <v>1.4210854715202004E-14</v>
      </c>
      <c r="H555" s="27">
        <v>1</v>
      </c>
      <c r="I555" s="24">
        <v>39.28</v>
      </c>
      <c r="J555" s="27">
        <v>1</v>
      </c>
      <c r="K555" s="24">
        <f t="shared" si="548"/>
        <v>39.23</v>
      </c>
      <c r="L555" s="27">
        <v>1</v>
      </c>
      <c r="M555" s="24">
        <f t="shared" si="563"/>
        <v>39.23</v>
      </c>
      <c r="N555" s="27">
        <f t="shared" si="549"/>
        <v>0</v>
      </c>
      <c r="O555" s="24">
        <f t="shared" si="550"/>
        <v>0</v>
      </c>
      <c r="P555" s="27">
        <f t="shared" si="551"/>
        <v>0</v>
      </c>
      <c r="Q555" s="24">
        <f t="shared" si="552"/>
        <v>0</v>
      </c>
      <c r="R555" s="27">
        <v>1</v>
      </c>
      <c r="S555" s="24">
        <f t="shared" si="554"/>
        <v>39.23</v>
      </c>
      <c r="T555" s="27">
        <v>1</v>
      </c>
      <c r="U555" s="24">
        <f t="shared" si="556"/>
        <v>39.23</v>
      </c>
      <c r="V555" s="27">
        <f t="shared" si="557"/>
        <v>0</v>
      </c>
      <c r="W555" s="24">
        <f t="shared" si="558"/>
        <v>0</v>
      </c>
      <c r="X555" s="27">
        <f t="shared" si="559"/>
        <v>0</v>
      </c>
      <c r="Y555" s="24">
        <f t="shared" si="560"/>
        <v>0</v>
      </c>
      <c r="Z555" s="27">
        <f t="shared" si="561"/>
        <v>0</v>
      </c>
      <c r="AA555" s="24">
        <f t="shared" si="562"/>
        <v>0</v>
      </c>
      <c r="AB555" s="8">
        <f t="shared" si="541"/>
        <v>5</v>
      </c>
      <c r="AC555" s="8">
        <f t="shared" si="542"/>
        <v>196.2</v>
      </c>
      <c r="AD555" s="8">
        <f t="shared" si="543"/>
        <v>0</v>
      </c>
      <c r="AE555" s="8">
        <f t="shared" si="544"/>
        <v>0</v>
      </c>
    </row>
    <row r="556" spans="1:31" ht="15.75">
      <c r="A556" s="79"/>
      <c r="B556" s="5" t="s">
        <v>47</v>
      </c>
      <c r="C556" s="9">
        <v>35194.1</v>
      </c>
      <c r="D556" s="11">
        <v>1</v>
      </c>
      <c r="E556" s="23">
        <v>35.2</v>
      </c>
      <c r="F556" s="27">
        <f t="shared" si="564"/>
        <v>0</v>
      </c>
      <c r="G556" s="24">
        <f t="shared" si="564"/>
        <v>0</v>
      </c>
      <c r="H556" s="27">
        <f t="shared" si="545"/>
        <v>0</v>
      </c>
      <c r="I556" s="24">
        <f t="shared" si="546"/>
        <v>0</v>
      </c>
      <c r="J556" s="27">
        <f t="shared" si="547"/>
        <v>0</v>
      </c>
      <c r="K556" s="24">
        <f t="shared" si="548"/>
        <v>0</v>
      </c>
      <c r="L556" s="27">
        <v>1</v>
      </c>
      <c r="M556" s="24">
        <v>35.2</v>
      </c>
      <c r="N556" s="27">
        <f t="shared" si="549"/>
        <v>0</v>
      </c>
      <c r="O556" s="24">
        <f t="shared" si="550"/>
        <v>0</v>
      </c>
      <c r="P556" s="27">
        <f t="shared" si="551"/>
        <v>0</v>
      </c>
      <c r="Q556" s="24">
        <f t="shared" si="552"/>
        <v>0</v>
      </c>
      <c r="R556" s="27">
        <f t="shared" si="553"/>
        <v>0</v>
      </c>
      <c r="S556" s="24">
        <f t="shared" si="554"/>
        <v>0</v>
      </c>
      <c r="T556" s="27">
        <f t="shared" si="555"/>
        <v>0</v>
      </c>
      <c r="U556" s="24">
        <f t="shared" si="556"/>
        <v>0</v>
      </c>
      <c r="V556" s="27">
        <f t="shared" si="557"/>
        <v>0</v>
      </c>
      <c r="W556" s="24">
        <f t="shared" si="558"/>
        <v>0</v>
      </c>
      <c r="X556" s="27">
        <f t="shared" si="559"/>
        <v>0</v>
      </c>
      <c r="Y556" s="24">
        <f t="shared" si="560"/>
        <v>0</v>
      </c>
      <c r="Z556" s="27">
        <f t="shared" si="561"/>
        <v>0</v>
      </c>
      <c r="AA556" s="24">
        <f t="shared" si="562"/>
        <v>0</v>
      </c>
      <c r="AB556" s="8">
        <f t="shared" si="541"/>
        <v>1</v>
      </c>
      <c r="AC556" s="8">
        <f t="shared" si="542"/>
        <v>35.2</v>
      </c>
      <c r="AD556" s="8">
        <f t="shared" si="543"/>
        <v>0</v>
      </c>
      <c r="AE556" s="8">
        <f t="shared" si="544"/>
        <v>0</v>
      </c>
    </row>
    <row r="557" spans="1:31" ht="15.75">
      <c r="A557" s="79"/>
      <c r="B557" s="5" t="s">
        <v>48</v>
      </c>
      <c r="C557" s="9">
        <v>36120.54</v>
      </c>
      <c r="D557" s="11">
        <v>8</v>
      </c>
      <c r="E557" s="23">
        <v>288.9</v>
      </c>
      <c r="F557" s="27">
        <f t="shared" si="564"/>
        <v>0</v>
      </c>
      <c r="G557" s="24">
        <f t="shared" si="564"/>
        <v>0</v>
      </c>
      <c r="H557" s="27">
        <v>0</v>
      </c>
      <c r="I557" s="24">
        <f t="shared" si="546"/>
        <v>0</v>
      </c>
      <c r="J557" s="27">
        <v>0</v>
      </c>
      <c r="K557" s="24">
        <f t="shared" si="548"/>
        <v>0</v>
      </c>
      <c r="L557" s="27">
        <f>ROUND($D557/12,0)</f>
        <v>1</v>
      </c>
      <c r="M557" s="24">
        <v>36.1</v>
      </c>
      <c r="N557" s="27">
        <f t="shared" si="549"/>
        <v>1</v>
      </c>
      <c r="O557" s="24">
        <v>36.1</v>
      </c>
      <c r="P557" s="27">
        <f t="shared" si="551"/>
        <v>1</v>
      </c>
      <c r="Q557" s="24">
        <v>36.1</v>
      </c>
      <c r="R557" s="27">
        <f t="shared" si="553"/>
        <v>1</v>
      </c>
      <c r="S557" s="24">
        <f t="shared" si="554"/>
        <v>36.12</v>
      </c>
      <c r="T557" s="27">
        <f t="shared" si="555"/>
        <v>1</v>
      </c>
      <c r="U557" s="24">
        <f t="shared" si="556"/>
        <v>36.12</v>
      </c>
      <c r="V557" s="27">
        <f t="shared" si="557"/>
        <v>1</v>
      </c>
      <c r="W557" s="24">
        <f t="shared" si="558"/>
        <v>36.12</v>
      </c>
      <c r="X557" s="27">
        <f t="shared" si="559"/>
        <v>1</v>
      </c>
      <c r="Y557" s="24">
        <f t="shared" si="560"/>
        <v>36.12</v>
      </c>
      <c r="Z557" s="27">
        <f t="shared" si="561"/>
        <v>1</v>
      </c>
      <c r="AA557" s="24">
        <f t="shared" si="562"/>
        <v>36.12</v>
      </c>
      <c r="AB557" s="8">
        <f t="shared" si="541"/>
        <v>8</v>
      </c>
      <c r="AC557" s="8">
        <f t="shared" si="542"/>
        <v>288.90000000000003</v>
      </c>
      <c r="AD557" s="8">
        <f t="shared" si="543"/>
        <v>0</v>
      </c>
      <c r="AE557" s="8">
        <f t="shared" si="544"/>
        <v>0</v>
      </c>
    </row>
    <row r="558" spans="1:31" ht="15.75">
      <c r="A558" s="79"/>
      <c r="B558" s="39" t="s">
        <v>49</v>
      </c>
      <c r="C558" s="31">
        <v>47760.2</v>
      </c>
      <c r="D558" s="32">
        <v>3</v>
      </c>
      <c r="E558" s="33">
        <v>143.3</v>
      </c>
      <c r="F558" s="47">
        <f t="shared" si="564"/>
        <v>0</v>
      </c>
      <c r="G558" s="44">
        <f t="shared" si="564"/>
        <v>1.4210854715202004E-14</v>
      </c>
      <c r="H558" s="47">
        <f t="shared" si="545"/>
        <v>0</v>
      </c>
      <c r="I558" s="44">
        <f t="shared" si="546"/>
        <v>0</v>
      </c>
      <c r="J558" s="47">
        <v>1</v>
      </c>
      <c r="K558" s="44">
        <v>47.78</v>
      </c>
      <c r="L558" s="47">
        <v>1</v>
      </c>
      <c r="M558" s="44">
        <f t="shared" si="563"/>
        <v>47.76</v>
      </c>
      <c r="N558" s="47">
        <f t="shared" si="549"/>
        <v>0</v>
      </c>
      <c r="O558" s="44">
        <f t="shared" si="550"/>
        <v>0</v>
      </c>
      <c r="P558" s="47">
        <v>1</v>
      </c>
      <c r="Q558" s="44">
        <f t="shared" si="552"/>
        <v>47.76</v>
      </c>
      <c r="R558" s="47">
        <f t="shared" si="553"/>
        <v>0</v>
      </c>
      <c r="S558" s="44">
        <f t="shared" si="554"/>
        <v>0</v>
      </c>
      <c r="T558" s="47">
        <f t="shared" si="555"/>
        <v>0</v>
      </c>
      <c r="U558" s="44">
        <f t="shared" si="556"/>
        <v>0</v>
      </c>
      <c r="V558" s="47">
        <f t="shared" si="557"/>
        <v>0</v>
      </c>
      <c r="W558" s="44">
        <f t="shared" si="558"/>
        <v>0</v>
      </c>
      <c r="X558" s="47">
        <f t="shared" si="559"/>
        <v>0</v>
      </c>
      <c r="Y558" s="44">
        <f t="shared" si="560"/>
        <v>0</v>
      </c>
      <c r="Z558" s="47">
        <f t="shared" si="561"/>
        <v>0</v>
      </c>
      <c r="AA558" s="44">
        <f t="shared" si="562"/>
        <v>0</v>
      </c>
      <c r="AB558" s="8">
        <f t="shared" si="541"/>
        <v>3</v>
      </c>
      <c r="AC558" s="8">
        <f t="shared" si="542"/>
        <v>143.3</v>
      </c>
      <c r="AD558" s="8">
        <f t="shared" si="543"/>
        <v>0</v>
      </c>
      <c r="AE558" s="8">
        <f t="shared" si="544"/>
        <v>0</v>
      </c>
    </row>
    <row r="559" spans="1:31" ht="22.5" customHeight="1">
      <c r="A559" s="79"/>
      <c r="B559" s="2" t="s">
        <v>78</v>
      </c>
      <c r="C559" s="37"/>
      <c r="D559" s="34"/>
      <c r="E559" s="35"/>
      <c r="F559" s="36"/>
      <c r="G559" s="37"/>
      <c r="H559" s="36"/>
      <c r="I559" s="37"/>
      <c r="J559" s="36"/>
      <c r="K559" s="37"/>
      <c r="L559" s="36"/>
      <c r="M559" s="37"/>
      <c r="N559" s="36"/>
      <c r="O559" s="37"/>
      <c r="P559" s="36"/>
      <c r="Q559" s="37"/>
      <c r="R559" s="36"/>
      <c r="S559" s="37"/>
      <c r="T559" s="36"/>
      <c r="U559" s="37"/>
      <c r="V559" s="36"/>
      <c r="W559" s="37"/>
      <c r="X559" s="36"/>
      <c r="Y559" s="37"/>
      <c r="Z559" s="36"/>
      <c r="AA559" s="38"/>
      <c r="AB559" s="8">
        <f t="shared" si="541"/>
        <v>0</v>
      </c>
      <c r="AC559" s="8">
        <f t="shared" si="542"/>
        <v>0</v>
      </c>
      <c r="AD559" s="8">
        <f t="shared" si="543"/>
        <v>0</v>
      </c>
      <c r="AE559" s="8">
        <f t="shared" si="544"/>
        <v>0</v>
      </c>
    </row>
    <row r="560" spans="1:31" ht="15.75">
      <c r="A560" s="79"/>
      <c r="B560" s="5" t="s">
        <v>51</v>
      </c>
      <c r="C560" s="9">
        <v>53240.37</v>
      </c>
      <c r="D560" s="11">
        <v>11</v>
      </c>
      <c r="E560" s="23">
        <v>585.6</v>
      </c>
      <c r="F560" s="27">
        <f aca="true" t="shared" si="565" ref="F560:G563">D560-H560-J560-L560-N560-P560-R560-T560-V560-X560-Z560</f>
        <v>1</v>
      </c>
      <c r="G560" s="24">
        <f t="shared" si="565"/>
        <v>53.19999999999994</v>
      </c>
      <c r="H560" s="27">
        <f t="shared" si="545"/>
        <v>1</v>
      </c>
      <c r="I560" s="24">
        <f t="shared" si="546"/>
        <v>53.24</v>
      </c>
      <c r="J560" s="27">
        <f t="shared" si="547"/>
        <v>1</v>
      </c>
      <c r="K560" s="24">
        <f t="shared" si="548"/>
        <v>53.24</v>
      </c>
      <c r="L560" s="27">
        <f>ROUND($D560/12,0)</f>
        <v>1</v>
      </c>
      <c r="M560" s="24">
        <f t="shared" si="563"/>
        <v>53.24</v>
      </c>
      <c r="N560" s="27">
        <f t="shared" si="549"/>
        <v>1</v>
      </c>
      <c r="O560" s="24">
        <f t="shared" si="550"/>
        <v>53.24</v>
      </c>
      <c r="P560" s="27">
        <f t="shared" si="551"/>
        <v>1</v>
      </c>
      <c r="Q560" s="24">
        <f t="shared" si="552"/>
        <v>53.24</v>
      </c>
      <c r="R560" s="27">
        <f t="shared" si="553"/>
        <v>1</v>
      </c>
      <c r="S560" s="24">
        <f t="shared" si="554"/>
        <v>53.24</v>
      </c>
      <c r="T560" s="27">
        <f t="shared" si="555"/>
        <v>1</v>
      </c>
      <c r="U560" s="24">
        <f t="shared" si="556"/>
        <v>53.24</v>
      </c>
      <c r="V560" s="27">
        <f t="shared" si="557"/>
        <v>1</v>
      </c>
      <c r="W560" s="24">
        <f t="shared" si="558"/>
        <v>53.24</v>
      </c>
      <c r="X560" s="27">
        <f t="shared" si="559"/>
        <v>1</v>
      </c>
      <c r="Y560" s="24">
        <f t="shared" si="560"/>
        <v>53.24</v>
      </c>
      <c r="Z560" s="27">
        <f t="shared" si="561"/>
        <v>1</v>
      </c>
      <c r="AA560" s="24">
        <f t="shared" si="562"/>
        <v>53.24</v>
      </c>
      <c r="AB560" s="8">
        <f t="shared" si="541"/>
        <v>11</v>
      </c>
      <c r="AC560" s="8">
        <f t="shared" si="542"/>
        <v>585.6</v>
      </c>
      <c r="AD560" s="8">
        <f t="shared" si="543"/>
        <v>0</v>
      </c>
      <c r="AE560" s="8">
        <f t="shared" si="544"/>
        <v>0</v>
      </c>
    </row>
    <row r="561" spans="1:31" ht="30">
      <c r="A561" s="79"/>
      <c r="B561" s="5" t="s">
        <v>53</v>
      </c>
      <c r="C561" s="9">
        <v>141130.35</v>
      </c>
      <c r="D561" s="11">
        <v>2</v>
      </c>
      <c r="E561" s="23">
        <v>282.2</v>
      </c>
      <c r="F561" s="27">
        <f t="shared" si="565"/>
        <v>0</v>
      </c>
      <c r="G561" s="24">
        <f t="shared" si="565"/>
        <v>0</v>
      </c>
      <c r="H561" s="27">
        <f t="shared" si="545"/>
        <v>0</v>
      </c>
      <c r="I561" s="24">
        <f t="shared" si="546"/>
        <v>0</v>
      </c>
      <c r="J561" s="27">
        <v>1</v>
      </c>
      <c r="K561" s="24">
        <v>141.1</v>
      </c>
      <c r="L561" s="27">
        <f>ROUND($D561/12,0)</f>
        <v>0</v>
      </c>
      <c r="M561" s="24">
        <f t="shared" si="563"/>
        <v>0</v>
      </c>
      <c r="N561" s="27">
        <f t="shared" si="549"/>
        <v>0</v>
      </c>
      <c r="O561" s="24">
        <f t="shared" si="550"/>
        <v>0</v>
      </c>
      <c r="P561" s="27">
        <f t="shared" si="551"/>
        <v>0</v>
      </c>
      <c r="Q561" s="24">
        <f t="shared" si="552"/>
        <v>0</v>
      </c>
      <c r="R561" s="27">
        <v>1</v>
      </c>
      <c r="S561" s="24">
        <v>141.1</v>
      </c>
      <c r="T561" s="27">
        <f t="shared" si="555"/>
        <v>0</v>
      </c>
      <c r="U561" s="24">
        <f t="shared" si="556"/>
        <v>0</v>
      </c>
      <c r="V561" s="27">
        <f t="shared" si="557"/>
        <v>0</v>
      </c>
      <c r="W561" s="24">
        <f t="shared" si="558"/>
        <v>0</v>
      </c>
      <c r="X561" s="27">
        <f t="shared" si="559"/>
        <v>0</v>
      </c>
      <c r="Y561" s="24">
        <f t="shared" si="560"/>
        <v>0</v>
      </c>
      <c r="Z561" s="27">
        <f t="shared" si="561"/>
        <v>0</v>
      </c>
      <c r="AA561" s="24">
        <f t="shared" si="562"/>
        <v>0</v>
      </c>
      <c r="AB561" s="8">
        <f t="shared" si="541"/>
        <v>2</v>
      </c>
      <c r="AC561" s="8">
        <f t="shared" si="542"/>
        <v>282.2</v>
      </c>
      <c r="AD561" s="8">
        <f t="shared" si="543"/>
        <v>0</v>
      </c>
      <c r="AE561" s="8">
        <f t="shared" si="544"/>
        <v>0</v>
      </c>
    </row>
    <row r="562" spans="1:31" ht="45">
      <c r="A562" s="79"/>
      <c r="B562" s="5" t="s">
        <v>54</v>
      </c>
      <c r="C562" s="9">
        <v>134020.4</v>
      </c>
      <c r="D562" s="11">
        <v>3</v>
      </c>
      <c r="E562" s="23">
        <v>402</v>
      </c>
      <c r="F562" s="27">
        <f t="shared" si="565"/>
        <v>0</v>
      </c>
      <c r="G562" s="24">
        <f t="shared" si="565"/>
        <v>0</v>
      </c>
      <c r="H562" s="27">
        <f t="shared" si="545"/>
        <v>0</v>
      </c>
      <c r="I562" s="24">
        <f t="shared" si="546"/>
        <v>0</v>
      </c>
      <c r="J562" s="27">
        <f t="shared" si="547"/>
        <v>0</v>
      </c>
      <c r="K562" s="24">
        <f t="shared" si="548"/>
        <v>0</v>
      </c>
      <c r="L562" s="27">
        <v>1</v>
      </c>
      <c r="M562" s="24">
        <v>134</v>
      </c>
      <c r="N562" s="27">
        <v>1</v>
      </c>
      <c r="O562" s="24">
        <v>134</v>
      </c>
      <c r="P562" s="27">
        <f t="shared" si="551"/>
        <v>0</v>
      </c>
      <c r="Q562" s="24">
        <f t="shared" si="552"/>
        <v>0</v>
      </c>
      <c r="R562" s="27">
        <v>1</v>
      </c>
      <c r="S562" s="24">
        <v>134</v>
      </c>
      <c r="T562" s="27">
        <f t="shared" si="555"/>
        <v>0</v>
      </c>
      <c r="U562" s="24">
        <f t="shared" si="556"/>
        <v>0</v>
      </c>
      <c r="V562" s="27">
        <f t="shared" si="557"/>
        <v>0</v>
      </c>
      <c r="W562" s="24">
        <f t="shared" si="558"/>
        <v>0</v>
      </c>
      <c r="X562" s="27">
        <f t="shared" si="559"/>
        <v>0</v>
      </c>
      <c r="Y562" s="24">
        <f t="shared" si="560"/>
        <v>0</v>
      </c>
      <c r="Z562" s="27">
        <f t="shared" si="561"/>
        <v>0</v>
      </c>
      <c r="AA562" s="24">
        <f t="shared" si="562"/>
        <v>0</v>
      </c>
      <c r="AB562" s="8">
        <f t="shared" si="541"/>
        <v>3</v>
      </c>
      <c r="AC562" s="8">
        <f t="shared" si="542"/>
        <v>402</v>
      </c>
      <c r="AD562" s="8">
        <f t="shared" si="543"/>
        <v>0</v>
      </c>
      <c r="AE562" s="8">
        <f t="shared" si="544"/>
        <v>0</v>
      </c>
    </row>
    <row r="563" spans="1:31" ht="15.75">
      <c r="A563" s="79"/>
      <c r="B563" s="39" t="s">
        <v>55</v>
      </c>
      <c r="C563" s="31">
        <v>42178.5</v>
      </c>
      <c r="D563" s="32">
        <v>5</v>
      </c>
      <c r="E563" s="33">
        <v>210.89999999999998</v>
      </c>
      <c r="F563" s="47">
        <f t="shared" si="565"/>
        <v>0</v>
      </c>
      <c r="G563" s="44">
        <f t="shared" si="565"/>
        <v>-4.263256414560601E-14</v>
      </c>
      <c r="H563" s="47">
        <v>1</v>
      </c>
      <c r="I563" s="44">
        <f t="shared" si="546"/>
        <v>42.18</v>
      </c>
      <c r="J563" s="47">
        <f t="shared" si="547"/>
        <v>0</v>
      </c>
      <c r="K563" s="44">
        <f t="shared" si="548"/>
        <v>0</v>
      </c>
      <c r="L563" s="47">
        <v>1</v>
      </c>
      <c r="M563" s="44">
        <f t="shared" si="563"/>
        <v>42.18</v>
      </c>
      <c r="N563" s="47">
        <f t="shared" si="549"/>
        <v>0</v>
      </c>
      <c r="O563" s="44">
        <f t="shared" si="550"/>
        <v>0</v>
      </c>
      <c r="P563" s="47">
        <v>1</v>
      </c>
      <c r="Q563" s="44">
        <f t="shared" si="552"/>
        <v>42.18</v>
      </c>
      <c r="R563" s="47">
        <f t="shared" si="553"/>
        <v>0</v>
      </c>
      <c r="S563" s="44">
        <f t="shared" si="554"/>
        <v>0</v>
      </c>
      <c r="T563" s="47">
        <v>1</v>
      </c>
      <c r="U563" s="44">
        <f t="shared" si="556"/>
        <v>42.18</v>
      </c>
      <c r="V563" s="47">
        <v>1</v>
      </c>
      <c r="W563" s="44">
        <f t="shared" si="558"/>
        <v>42.18</v>
      </c>
      <c r="X563" s="47">
        <f t="shared" si="559"/>
        <v>0</v>
      </c>
      <c r="Y563" s="44">
        <f t="shared" si="560"/>
        <v>0</v>
      </c>
      <c r="Z563" s="47">
        <f t="shared" si="561"/>
        <v>0</v>
      </c>
      <c r="AA563" s="44">
        <f t="shared" si="562"/>
        <v>0</v>
      </c>
      <c r="AB563" s="8">
        <f t="shared" si="541"/>
        <v>5</v>
      </c>
      <c r="AC563" s="8">
        <f t="shared" si="542"/>
        <v>210.89999999999998</v>
      </c>
      <c r="AD563" s="8">
        <f t="shared" si="543"/>
        <v>0</v>
      </c>
      <c r="AE563" s="8">
        <f t="shared" si="544"/>
        <v>0</v>
      </c>
    </row>
    <row r="564" spans="1:31" ht="15.75">
      <c r="A564" s="79"/>
      <c r="B564" s="2" t="s">
        <v>79</v>
      </c>
      <c r="C564" s="37"/>
      <c r="D564" s="34"/>
      <c r="E564" s="35"/>
      <c r="F564" s="36"/>
      <c r="G564" s="37"/>
      <c r="H564" s="36"/>
      <c r="I564" s="37"/>
      <c r="J564" s="36"/>
      <c r="K564" s="37"/>
      <c r="L564" s="36"/>
      <c r="M564" s="37"/>
      <c r="N564" s="36"/>
      <c r="O564" s="37"/>
      <c r="P564" s="36"/>
      <c r="Q564" s="37"/>
      <c r="R564" s="36"/>
      <c r="S564" s="37"/>
      <c r="T564" s="36"/>
      <c r="U564" s="37"/>
      <c r="V564" s="36"/>
      <c r="W564" s="37"/>
      <c r="X564" s="36"/>
      <c r="Y564" s="37"/>
      <c r="Z564" s="36"/>
      <c r="AA564" s="38"/>
      <c r="AB564" s="8">
        <f t="shared" si="541"/>
        <v>0</v>
      </c>
      <c r="AC564" s="8">
        <f t="shared" si="542"/>
        <v>0</v>
      </c>
      <c r="AD564" s="8">
        <f t="shared" si="543"/>
        <v>0</v>
      </c>
      <c r="AE564" s="8">
        <f t="shared" si="544"/>
        <v>0</v>
      </c>
    </row>
    <row r="565" spans="1:31" ht="15.75">
      <c r="A565" s="79"/>
      <c r="B565" s="39" t="s">
        <v>57</v>
      </c>
      <c r="C565" s="31">
        <v>20120.2</v>
      </c>
      <c r="D565" s="32">
        <v>6</v>
      </c>
      <c r="E565" s="33">
        <v>120.69999999999999</v>
      </c>
      <c r="F565" s="47">
        <f>D565-H565-J565-L565-N565-P565-R565-T565-V565-X565-Z565</f>
        <v>0</v>
      </c>
      <c r="G565" s="44">
        <f>E565-I565-K565-M565-O565-Q565-S565-U565-W565-Y565-AA565</f>
        <v>0</v>
      </c>
      <c r="H565" s="47">
        <v>0</v>
      </c>
      <c r="I565" s="44">
        <f t="shared" si="546"/>
        <v>0</v>
      </c>
      <c r="J565" s="47">
        <f t="shared" si="547"/>
        <v>1</v>
      </c>
      <c r="K565" s="44">
        <v>20.1</v>
      </c>
      <c r="L565" s="47">
        <v>0</v>
      </c>
      <c r="M565" s="44">
        <f t="shared" si="563"/>
        <v>0</v>
      </c>
      <c r="N565" s="47">
        <f t="shared" si="549"/>
        <v>1</v>
      </c>
      <c r="O565" s="44">
        <f t="shared" si="550"/>
        <v>20.12</v>
      </c>
      <c r="P565" s="47">
        <v>0</v>
      </c>
      <c r="Q565" s="44">
        <f t="shared" si="552"/>
        <v>0</v>
      </c>
      <c r="R565" s="47">
        <f t="shared" si="553"/>
        <v>1</v>
      </c>
      <c r="S565" s="44">
        <f t="shared" si="554"/>
        <v>20.12</v>
      </c>
      <c r="T565" s="47">
        <v>0</v>
      </c>
      <c r="U565" s="44">
        <f t="shared" si="556"/>
        <v>0</v>
      </c>
      <c r="V565" s="47">
        <f t="shared" si="557"/>
        <v>1</v>
      </c>
      <c r="W565" s="44">
        <f t="shared" si="558"/>
        <v>20.12</v>
      </c>
      <c r="X565" s="47">
        <f t="shared" si="559"/>
        <v>1</v>
      </c>
      <c r="Y565" s="44">
        <f t="shared" si="560"/>
        <v>20.12</v>
      </c>
      <c r="Z565" s="47">
        <f t="shared" si="561"/>
        <v>1</v>
      </c>
      <c r="AA565" s="44">
        <f t="shared" si="562"/>
        <v>20.12</v>
      </c>
      <c r="AB565" s="8">
        <f t="shared" si="541"/>
        <v>6</v>
      </c>
      <c r="AC565" s="8">
        <f t="shared" si="542"/>
        <v>120.70000000000002</v>
      </c>
      <c r="AD565" s="8">
        <f t="shared" si="543"/>
        <v>0</v>
      </c>
      <c r="AE565" s="8">
        <f t="shared" si="544"/>
        <v>0</v>
      </c>
    </row>
    <row r="566" spans="1:31" ht="27.75" customHeight="1">
      <c r="A566" s="79"/>
      <c r="B566" s="2" t="s">
        <v>80</v>
      </c>
      <c r="C566" s="37"/>
      <c r="D566" s="34"/>
      <c r="E566" s="35"/>
      <c r="F566" s="36"/>
      <c r="G566" s="37"/>
      <c r="H566" s="36"/>
      <c r="I566" s="37"/>
      <c r="J566" s="36"/>
      <c r="K566" s="37"/>
      <c r="L566" s="36"/>
      <c r="M566" s="37"/>
      <c r="N566" s="36"/>
      <c r="O566" s="37"/>
      <c r="P566" s="36"/>
      <c r="Q566" s="37"/>
      <c r="R566" s="36"/>
      <c r="S566" s="37"/>
      <c r="T566" s="36"/>
      <c r="U566" s="37"/>
      <c r="V566" s="36"/>
      <c r="W566" s="37"/>
      <c r="X566" s="36"/>
      <c r="Y566" s="37"/>
      <c r="Z566" s="36"/>
      <c r="AA566" s="38"/>
      <c r="AB566" s="8">
        <f t="shared" si="541"/>
        <v>0</v>
      </c>
      <c r="AC566" s="8">
        <f t="shared" si="542"/>
        <v>0</v>
      </c>
      <c r="AD566" s="8">
        <f t="shared" si="543"/>
        <v>0</v>
      </c>
      <c r="AE566" s="8">
        <f t="shared" si="544"/>
        <v>0</v>
      </c>
    </row>
    <row r="567" spans="1:31" ht="60">
      <c r="A567" s="79"/>
      <c r="B567" s="42" t="s">
        <v>58</v>
      </c>
      <c r="C567" s="24">
        <v>39606.17</v>
      </c>
      <c r="D567" s="58">
        <v>4</v>
      </c>
      <c r="E567" s="26">
        <v>158.39999999999998</v>
      </c>
      <c r="F567" s="27">
        <f>D567-H567-J567-L567-N567-P567-R567-T567-V567-X567-Z567</f>
        <v>0</v>
      </c>
      <c r="G567" s="24">
        <f>E567-I567-K567-M567-O567-Q567-S567-U567-W567-Y567-AA567</f>
        <v>-1.4210854715202004E-14</v>
      </c>
      <c r="H567" s="27">
        <f t="shared" si="545"/>
        <v>0</v>
      </c>
      <c r="I567" s="24">
        <f t="shared" si="546"/>
        <v>0</v>
      </c>
      <c r="J567" s="27">
        <f t="shared" si="547"/>
        <v>0</v>
      </c>
      <c r="K567" s="24">
        <f t="shared" si="548"/>
        <v>0</v>
      </c>
      <c r="L567" s="27">
        <v>1</v>
      </c>
      <c r="M567" s="24">
        <v>39.6</v>
      </c>
      <c r="N567" s="27">
        <f t="shared" si="549"/>
        <v>0</v>
      </c>
      <c r="O567" s="24">
        <f t="shared" si="550"/>
        <v>0</v>
      </c>
      <c r="P567" s="27">
        <v>1</v>
      </c>
      <c r="Q567" s="24">
        <v>39.6</v>
      </c>
      <c r="R567" s="27">
        <f t="shared" si="553"/>
        <v>0</v>
      </c>
      <c r="S567" s="24">
        <f t="shared" si="554"/>
        <v>0</v>
      </c>
      <c r="T567" s="27">
        <v>1</v>
      </c>
      <c r="U567" s="24">
        <v>39.6</v>
      </c>
      <c r="V567" s="27">
        <v>1</v>
      </c>
      <c r="W567" s="24">
        <v>39.6</v>
      </c>
      <c r="X567" s="27">
        <f t="shared" si="559"/>
        <v>0</v>
      </c>
      <c r="Y567" s="24">
        <f t="shared" si="560"/>
        <v>0</v>
      </c>
      <c r="Z567" s="27">
        <f t="shared" si="561"/>
        <v>0</v>
      </c>
      <c r="AA567" s="24">
        <f t="shared" si="562"/>
        <v>0</v>
      </c>
      <c r="AB567" s="8">
        <f t="shared" si="541"/>
        <v>4</v>
      </c>
      <c r="AC567" s="8">
        <f t="shared" si="542"/>
        <v>158.39999999999998</v>
      </c>
      <c r="AD567" s="8">
        <f t="shared" si="543"/>
        <v>0</v>
      </c>
      <c r="AE567" s="8">
        <f t="shared" si="544"/>
        <v>0</v>
      </c>
    </row>
    <row r="568" spans="1:31" ht="32.25" customHeight="1">
      <c r="A568" s="79"/>
      <c r="B568" s="39" t="s">
        <v>59</v>
      </c>
      <c r="C568" s="31">
        <v>38029.4</v>
      </c>
      <c r="D568" s="55">
        <v>2</v>
      </c>
      <c r="E568" s="33">
        <v>76</v>
      </c>
      <c r="F568" s="47">
        <f>D568-H568-J568-L568-N568-P568-R568-T568-V568-X568-Z568</f>
        <v>0</v>
      </c>
      <c r="G568" s="44">
        <f>E568-I568-K568-M568-O568-Q568-S568-U568-W568-Y568-AA568</f>
        <v>0</v>
      </c>
      <c r="H568" s="47">
        <f t="shared" si="545"/>
        <v>0</v>
      </c>
      <c r="I568" s="44">
        <f t="shared" si="546"/>
        <v>0</v>
      </c>
      <c r="J568" s="47">
        <f t="shared" si="547"/>
        <v>0</v>
      </c>
      <c r="K568" s="44">
        <f t="shared" si="548"/>
        <v>0</v>
      </c>
      <c r="L568" s="47">
        <v>1</v>
      </c>
      <c r="M568" s="44">
        <v>38</v>
      </c>
      <c r="N568" s="47">
        <f t="shared" si="549"/>
        <v>0</v>
      </c>
      <c r="O568" s="44">
        <f t="shared" si="550"/>
        <v>0</v>
      </c>
      <c r="P568" s="47">
        <f t="shared" si="551"/>
        <v>0</v>
      </c>
      <c r="Q568" s="44">
        <f t="shared" si="552"/>
        <v>0</v>
      </c>
      <c r="R568" s="47">
        <v>1</v>
      </c>
      <c r="S568" s="44">
        <v>38</v>
      </c>
      <c r="T568" s="47">
        <f t="shared" si="555"/>
        <v>0</v>
      </c>
      <c r="U568" s="44">
        <f t="shared" si="556"/>
        <v>0</v>
      </c>
      <c r="V568" s="47">
        <f t="shared" si="557"/>
        <v>0</v>
      </c>
      <c r="W568" s="44">
        <f t="shared" si="558"/>
        <v>0</v>
      </c>
      <c r="X568" s="47">
        <f t="shared" si="559"/>
        <v>0</v>
      </c>
      <c r="Y568" s="44">
        <f t="shared" si="560"/>
        <v>0</v>
      </c>
      <c r="Z568" s="47">
        <f t="shared" si="561"/>
        <v>0</v>
      </c>
      <c r="AA568" s="44">
        <f t="shared" si="562"/>
        <v>0</v>
      </c>
      <c r="AB568" s="8">
        <f t="shared" si="541"/>
        <v>2</v>
      </c>
      <c r="AC568" s="8">
        <f t="shared" si="542"/>
        <v>76</v>
      </c>
      <c r="AD568" s="8">
        <f t="shared" si="543"/>
        <v>0</v>
      </c>
      <c r="AE568" s="8">
        <f t="shared" si="544"/>
        <v>0</v>
      </c>
    </row>
    <row r="569" spans="1:31" ht="28.5">
      <c r="A569" s="79"/>
      <c r="B569" s="3" t="s">
        <v>81</v>
      </c>
      <c r="C569" s="37"/>
      <c r="D569" s="34"/>
      <c r="E569" s="35"/>
      <c r="F569" s="36"/>
      <c r="G569" s="37"/>
      <c r="H569" s="36"/>
      <c r="I569" s="37"/>
      <c r="J569" s="36"/>
      <c r="K569" s="37"/>
      <c r="L569" s="36"/>
      <c r="M569" s="37"/>
      <c r="N569" s="36"/>
      <c r="O569" s="37"/>
      <c r="P569" s="36"/>
      <c r="Q569" s="37"/>
      <c r="R569" s="36"/>
      <c r="S569" s="37"/>
      <c r="T569" s="36"/>
      <c r="U569" s="37"/>
      <c r="V569" s="36"/>
      <c r="W569" s="37"/>
      <c r="X569" s="36"/>
      <c r="Y569" s="37"/>
      <c r="Z569" s="36"/>
      <c r="AA569" s="38"/>
      <c r="AB569" s="8">
        <f t="shared" si="541"/>
        <v>0</v>
      </c>
      <c r="AC569" s="8">
        <f t="shared" si="542"/>
        <v>0</v>
      </c>
      <c r="AD569" s="8">
        <f t="shared" si="543"/>
        <v>0</v>
      </c>
      <c r="AE569" s="8">
        <f t="shared" si="544"/>
        <v>0</v>
      </c>
    </row>
    <row r="570" spans="1:31" ht="15.75">
      <c r="A570" s="79"/>
      <c r="B570" s="43" t="s">
        <v>60</v>
      </c>
      <c r="C570" s="44">
        <v>25402.6</v>
      </c>
      <c r="D570" s="45">
        <v>35</v>
      </c>
      <c r="E570" s="46">
        <v>889.1</v>
      </c>
      <c r="F570" s="47">
        <f>D570-H570-J570-L570-N570-P570-R570-T570-V570-X570-Z570</f>
        <v>5</v>
      </c>
      <c r="G570" s="44">
        <f>E570-I570-K570-M570-O570-Q570-S570-U570-W570-Y570-AA570</f>
        <v>126.99999999999999</v>
      </c>
      <c r="H570" s="47">
        <f t="shared" si="545"/>
        <v>3</v>
      </c>
      <c r="I570" s="44">
        <f t="shared" si="546"/>
        <v>76.21</v>
      </c>
      <c r="J570" s="47">
        <f t="shared" si="547"/>
        <v>3</v>
      </c>
      <c r="K570" s="44">
        <f t="shared" si="548"/>
        <v>76.21</v>
      </c>
      <c r="L570" s="47">
        <f>ROUND($D570/12,0)</f>
        <v>3</v>
      </c>
      <c r="M570" s="44">
        <f t="shared" si="563"/>
        <v>76.21</v>
      </c>
      <c r="N570" s="47">
        <f t="shared" si="549"/>
        <v>3</v>
      </c>
      <c r="O570" s="44">
        <f t="shared" si="550"/>
        <v>76.21</v>
      </c>
      <c r="P570" s="47">
        <f t="shared" si="551"/>
        <v>3</v>
      </c>
      <c r="Q570" s="44">
        <f t="shared" si="552"/>
        <v>76.21</v>
      </c>
      <c r="R570" s="47">
        <f t="shared" si="553"/>
        <v>3</v>
      </c>
      <c r="S570" s="44">
        <f t="shared" si="554"/>
        <v>76.21</v>
      </c>
      <c r="T570" s="47">
        <f t="shared" si="555"/>
        <v>3</v>
      </c>
      <c r="U570" s="44">
        <f t="shared" si="556"/>
        <v>76.21</v>
      </c>
      <c r="V570" s="47">
        <f t="shared" si="557"/>
        <v>3</v>
      </c>
      <c r="W570" s="44">
        <f t="shared" si="558"/>
        <v>76.21</v>
      </c>
      <c r="X570" s="47">
        <f t="shared" si="559"/>
        <v>3</v>
      </c>
      <c r="Y570" s="44">
        <f t="shared" si="560"/>
        <v>76.21</v>
      </c>
      <c r="Z570" s="47">
        <f t="shared" si="561"/>
        <v>3</v>
      </c>
      <c r="AA570" s="44">
        <f t="shared" si="562"/>
        <v>76.21</v>
      </c>
      <c r="AB570" s="8">
        <f t="shared" si="541"/>
        <v>35</v>
      </c>
      <c r="AC570" s="8">
        <f t="shared" si="542"/>
        <v>889.1</v>
      </c>
      <c r="AD570" s="8">
        <f t="shared" si="543"/>
        <v>0</v>
      </c>
      <c r="AE570" s="8">
        <f t="shared" si="544"/>
        <v>0</v>
      </c>
    </row>
    <row r="571" spans="1:256" s="51" customFormat="1" ht="40.5" customHeight="1">
      <c r="A571" s="89" t="s">
        <v>105</v>
      </c>
      <c r="B571" s="89"/>
      <c r="C571" s="50"/>
      <c r="D571" s="62">
        <f aca="true" t="shared" si="566" ref="D571:AA571">SUM(D573:D597)</f>
        <v>318</v>
      </c>
      <c r="E571" s="63">
        <f t="shared" si="566"/>
        <v>15511.300000000001</v>
      </c>
      <c r="F571" s="62">
        <f t="shared" si="566"/>
        <v>45</v>
      </c>
      <c r="G571" s="63">
        <f t="shared" si="566"/>
        <v>2151.2999999999997</v>
      </c>
      <c r="H571" s="62">
        <f t="shared" si="566"/>
        <v>26</v>
      </c>
      <c r="I571" s="63">
        <f t="shared" si="566"/>
        <v>1236.27</v>
      </c>
      <c r="J571" s="62">
        <f t="shared" si="566"/>
        <v>29</v>
      </c>
      <c r="K571" s="63">
        <f t="shared" si="566"/>
        <v>1453.9199999999996</v>
      </c>
      <c r="L571" s="62">
        <f t="shared" si="566"/>
        <v>30</v>
      </c>
      <c r="M571" s="63">
        <f t="shared" si="566"/>
        <v>1499.0299999999997</v>
      </c>
      <c r="N571" s="62">
        <f t="shared" si="566"/>
        <v>27</v>
      </c>
      <c r="O571" s="63">
        <f t="shared" si="566"/>
        <v>1260.02</v>
      </c>
      <c r="P571" s="62">
        <f t="shared" si="566"/>
        <v>28</v>
      </c>
      <c r="Q571" s="63">
        <f t="shared" si="566"/>
        <v>1401.1499999999999</v>
      </c>
      <c r="R571" s="62">
        <f t="shared" si="566"/>
        <v>27</v>
      </c>
      <c r="S571" s="63">
        <f t="shared" si="566"/>
        <v>1275.87</v>
      </c>
      <c r="T571" s="62">
        <f t="shared" si="566"/>
        <v>27</v>
      </c>
      <c r="U571" s="63">
        <f t="shared" si="566"/>
        <v>1378.9999999999998</v>
      </c>
      <c r="V571" s="62">
        <f t="shared" si="566"/>
        <v>27</v>
      </c>
      <c r="W571" s="63">
        <f t="shared" si="566"/>
        <v>1378.9999999999998</v>
      </c>
      <c r="X571" s="62">
        <f t="shared" si="566"/>
        <v>26</v>
      </c>
      <c r="Y571" s="63">
        <f t="shared" si="566"/>
        <v>1237.87</v>
      </c>
      <c r="Z571" s="62">
        <f t="shared" si="566"/>
        <v>26</v>
      </c>
      <c r="AA571" s="63">
        <f t="shared" si="566"/>
        <v>1237.87</v>
      </c>
      <c r="AB571" s="8">
        <f>F571+H571+J571+L571+N571+P571+R571+T571+V571+X571+Z571</f>
        <v>318</v>
      </c>
      <c r="AC571" s="8">
        <f>SUM(AC572:AC597)</f>
        <v>15511.3</v>
      </c>
      <c r="AD571" s="8">
        <f>AB571-D571</f>
        <v>0</v>
      </c>
      <c r="AE571" s="8">
        <f>AC571-E571</f>
        <v>0</v>
      </c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</row>
    <row r="572" spans="1:31" ht="29.25">
      <c r="A572" s="79"/>
      <c r="B572" s="2" t="s">
        <v>74</v>
      </c>
      <c r="C572" s="2"/>
      <c r="D572" s="28"/>
      <c r="E572" s="28"/>
      <c r="F572" s="28"/>
      <c r="G572" s="28"/>
      <c r="H572" s="29"/>
      <c r="I572" s="28"/>
      <c r="J572" s="29"/>
      <c r="K572" s="28"/>
      <c r="L572" s="29"/>
      <c r="M572" s="28"/>
      <c r="N572" s="29"/>
      <c r="O572" s="28"/>
      <c r="P572" s="29"/>
      <c r="Q572" s="28"/>
      <c r="R572" s="29"/>
      <c r="S572" s="28"/>
      <c r="T572" s="29"/>
      <c r="U572" s="28"/>
      <c r="V572" s="29"/>
      <c r="W572" s="28"/>
      <c r="X572" s="29"/>
      <c r="Y572" s="28"/>
      <c r="Z572" s="29"/>
      <c r="AA572" s="30"/>
      <c r="AB572" s="8">
        <f>F572+H572+J572+L572+N572+P572+R572+T572+V572+X572+Z572</f>
        <v>0</v>
      </c>
      <c r="AC572" s="8">
        <f>G572+I572+K572+M572+O572+Q572+S572+U572+W572+Y572+AA572</f>
        <v>0</v>
      </c>
      <c r="AD572" s="8">
        <f>AB572-D572</f>
        <v>0</v>
      </c>
      <c r="AE572" s="8">
        <f>AC572-E572</f>
        <v>0</v>
      </c>
    </row>
    <row r="573" spans="1:31" ht="15.75">
      <c r="A573" s="79"/>
      <c r="B573" s="5" t="s">
        <v>19</v>
      </c>
      <c r="C573" s="24">
        <v>59902.240000000005</v>
      </c>
      <c r="D573" s="25">
        <v>2</v>
      </c>
      <c r="E573" s="26">
        <v>119.80000000000001</v>
      </c>
      <c r="F573" s="27">
        <f aca="true" t="shared" si="567" ref="F573:G575">D573-H573-J573-L573-N573-P573-R573-T573-V573-X573-Z573</f>
        <v>0</v>
      </c>
      <c r="G573" s="24">
        <f t="shared" si="567"/>
        <v>1.4210854715202004E-14</v>
      </c>
      <c r="H573" s="27">
        <f>ROUND($D573/12,0)</f>
        <v>0</v>
      </c>
      <c r="I573" s="24">
        <f>ROUND(H573*$C573/1000,2)</f>
        <v>0</v>
      </c>
      <c r="J573" s="27">
        <v>1</v>
      </c>
      <c r="K573" s="24">
        <f>ROUND(J573*$C573/1000,2)</f>
        <v>59.9</v>
      </c>
      <c r="L573" s="27">
        <v>1</v>
      </c>
      <c r="M573" s="24">
        <f>ROUND(L573*$C573/1000,2)</f>
        <v>59.9</v>
      </c>
      <c r="N573" s="27">
        <f>ROUND($D573/12,0)</f>
        <v>0</v>
      </c>
      <c r="O573" s="24">
        <f>ROUND(N573*$C573/1000,2)</f>
        <v>0</v>
      </c>
      <c r="P573" s="27">
        <f>ROUND($D573/12,0)</f>
        <v>0</v>
      </c>
      <c r="Q573" s="24">
        <f>ROUND(P573*$C573/1000,2)</f>
        <v>0</v>
      </c>
      <c r="R573" s="27">
        <f>ROUND($D573/12,0)</f>
        <v>0</v>
      </c>
      <c r="S573" s="24">
        <f>ROUND(R573*$C573/1000,2)</f>
        <v>0</v>
      </c>
      <c r="T573" s="27">
        <f>ROUND($D573/12,0)</f>
        <v>0</v>
      </c>
      <c r="U573" s="24">
        <f>ROUND(T573*$C573/1000,2)</f>
        <v>0</v>
      </c>
      <c r="V573" s="27">
        <f>ROUND($D573/12,0)</f>
        <v>0</v>
      </c>
      <c r="W573" s="24">
        <f>ROUND(V573*$C573/1000,2)</f>
        <v>0</v>
      </c>
      <c r="X573" s="27">
        <f>ROUND($D573/12,0)</f>
        <v>0</v>
      </c>
      <c r="Y573" s="24">
        <f>ROUND(X573*$C573/1000,2)</f>
        <v>0</v>
      </c>
      <c r="Z573" s="27">
        <f>ROUND($D573/12,0)</f>
        <v>0</v>
      </c>
      <c r="AA573" s="24">
        <f>ROUND(Z573*$C573/1000,2)</f>
        <v>0</v>
      </c>
      <c r="AB573" s="8">
        <f aca="true" t="shared" si="568" ref="AB573:AB597">F573+H573+J573+L573+N573+P573+R573+T573+V573+X573+Z573</f>
        <v>2</v>
      </c>
      <c r="AC573" s="8">
        <f aca="true" t="shared" si="569" ref="AC573:AC597">G573+I573+K573+M573+O573+Q573+S573+U573+W573+Y573+AA573</f>
        <v>119.80000000000001</v>
      </c>
      <c r="AD573" s="8">
        <f aca="true" t="shared" si="570" ref="AD573:AD597">AB573-D573</f>
        <v>0</v>
      </c>
      <c r="AE573" s="8">
        <f aca="true" t="shared" si="571" ref="AE573:AE597">AC573-E573</f>
        <v>0</v>
      </c>
    </row>
    <row r="574" spans="1:31" ht="30">
      <c r="A574" s="79"/>
      <c r="B574" s="5" t="s">
        <v>20</v>
      </c>
      <c r="C574" s="9">
        <v>112386.8</v>
      </c>
      <c r="D574" s="12">
        <v>25</v>
      </c>
      <c r="E574" s="23">
        <v>2809.7</v>
      </c>
      <c r="F574" s="27">
        <f t="shared" si="567"/>
        <v>5</v>
      </c>
      <c r="G574" s="24">
        <f t="shared" si="567"/>
        <v>562</v>
      </c>
      <c r="H574" s="27">
        <f aca="true" t="shared" si="572" ref="H574:H597">ROUND($D574/12,0)</f>
        <v>2</v>
      </c>
      <c r="I574" s="24">
        <f aca="true" t="shared" si="573" ref="I574:I597">ROUND(H574*$C574/1000,2)</f>
        <v>224.77</v>
      </c>
      <c r="J574" s="27">
        <f aca="true" t="shared" si="574" ref="J574:J597">ROUND($D574/12,0)</f>
        <v>2</v>
      </c>
      <c r="K574" s="24">
        <f aca="true" t="shared" si="575" ref="K574:K597">ROUND(J574*$C574/1000,2)</f>
        <v>224.77</v>
      </c>
      <c r="L574" s="27">
        <f aca="true" t="shared" si="576" ref="L574:L597">ROUND($D574/12,0)</f>
        <v>2</v>
      </c>
      <c r="M574" s="24">
        <f aca="true" t="shared" si="577" ref="M574:M597">ROUND(L574*$C574/1000,2)</f>
        <v>224.77</v>
      </c>
      <c r="N574" s="27">
        <f aca="true" t="shared" si="578" ref="N574:N597">ROUND($D574/12,0)</f>
        <v>2</v>
      </c>
      <c r="O574" s="24">
        <f aca="true" t="shared" si="579" ref="O574:O597">ROUND(N574*$C574/1000,2)</f>
        <v>224.77</v>
      </c>
      <c r="P574" s="27">
        <f aca="true" t="shared" si="580" ref="P574:P597">ROUND($D574/12,0)</f>
        <v>2</v>
      </c>
      <c r="Q574" s="24">
        <f aca="true" t="shared" si="581" ref="Q574:Q597">ROUND(P574*$C574/1000,2)</f>
        <v>224.77</v>
      </c>
      <c r="R574" s="27">
        <f aca="true" t="shared" si="582" ref="R574:R597">ROUND($D574/12,0)</f>
        <v>2</v>
      </c>
      <c r="S574" s="24">
        <f aca="true" t="shared" si="583" ref="S574:S597">ROUND(R574*$C574/1000,2)</f>
        <v>224.77</v>
      </c>
      <c r="T574" s="27">
        <f aca="true" t="shared" si="584" ref="T574:T597">ROUND($D574/12,0)</f>
        <v>2</v>
      </c>
      <c r="U574" s="24">
        <f aca="true" t="shared" si="585" ref="U574:U597">ROUND(T574*$C574/1000,2)</f>
        <v>224.77</v>
      </c>
      <c r="V574" s="27">
        <f aca="true" t="shared" si="586" ref="V574:V597">ROUND($D574/12,0)</f>
        <v>2</v>
      </c>
      <c r="W574" s="24">
        <f aca="true" t="shared" si="587" ref="W574:W597">ROUND(V574*$C574/1000,2)</f>
        <v>224.77</v>
      </c>
      <c r="X574" s="27">
        <f aca="true" t="shared" si="588" ref="X574:X597">ROUND($D574/12,0)</f>
        <v>2</v>
      </c>
      <c r="Y574" s="24">
        <f aca="true" t="shared" si="589" ref="Y574:Y597">ROUND(X574*$C574/1000,2)</f>
        <v>224.77</v>
      </c>
      <c r="Z574" s="27">
        <f aca="true" t="shared" si="590" ref="Z574:Z597">ROUND($D574/12,0)</f>
        <v>2</v>
      </c>
      <c r="AA574" s="24">
        <f aca="true" t="shared" si="591" ref="AA574:AA597">ROUND(Z574*$C574/1000,2)</f>
        <v>224.77</v>
      </c>
      <c r="AB574" s="8">
        <f t="shared" si="568"/>
        <v>25</v>
      </c>
      <c r="AC574" s="8">
        <f t="shared" si="569"/>
        <v>2809.7</v>
      </c>
      <c r="AD574" s="8">
        <f t="shared" si="570"/>
        <v>0</v>
      </c>
      <c r="AE574" s="8">
        <f t="shared" si="571"/>
        <v>0</v>
      </c>
    </row>
    <row r="575" spans="1:31" ht="15.75">
      <c r="A575" s="79"/>
      <c r="B575" s="39" t="s">
        <v>21</v>
      </c>
      <c r="C575" s="31">
        <v>129163.44</v>
      </c>
      <c r="D575" s="48">
        <v>20</v>
      </c>
      <c r="E575" s="33">
        <v>2583.2</v>
      </c>
      <c r="F575" s="47">
        <f t="shared" si="567"/>
        <v>0</v>
      </c>
      <c r="G575" s="44">
        <f t="shared" si="567"/>
        <v>0</v>
      </c>
      <c r="H575" s="47">
        <f t="shared" si="572"/>
        <v>2</v>
      </c>
      <c r="I575" s="44">
        <v>258.23</v>
      </c>
      <c r="J575" s="47">
        <f t="shared" si="574"/>
        <v>2</v>
      </c>
      <c r="K575" s="44">
        <f t="shared" si="575"/>
        <v>258.33</v>
      </c>
      <c r="L575" s="47">
        <f t="shared" si="576"/>
        <v>2</v>
      </c>
      <c r="M575" s="44">
        <f t="shared" si="577"/>
        <v>258.33</v>
      </c>
      <c r="N575" s="47">
        <f t="shared" si="578"/>
        <v>2</v>
      </c>
      <c r="O575" s="44">
        <f t="shared" si="579"/>
        <v>258.33</v>
      </c>
      <c r="P575" s="47">
        <f t="shared" si="580"/>
        <v>2</v>
      </c>
      <c r="Q575" s="44">
        <f t="shared" si="581"/>
        <v>258.33</v>
      </c>
      <c r="R575" s="47">
        <f t="shared" si="582"/>
        <v>2</v>
      </c>
      <c r="S575" s="44">
        <f t="shared" si="583"/>
        <v>258.33</v>
      </c>
      <c r="T575" s="47">
        <f t="shared" si="584"/>
        <v>2</v>
      </c>
      <c r="U575" s="44">
        <f t="shared" si="585"/>
        <v>258.33</v>
      </c>
      <c r="V575" s="47">
        <f t="shared" si="586"/>
        <v>2</v>
      </c>
      <c r="W575" s="44">
        <f t="shared" si="587"/>
        <v>258.33</v>
      </c>
      <c r="X575" s="47">
        <f t="shared" si="588"/>
        <v>2</v>
      </c>
      <c r="Y575" s="44">
        <f t="shared" si="589"/>
        <v>258.33</v>
      </c>
      <c r="Z575" s="47">
        <f t="shared" si="590"/>
        <v>2</v>
      </c>
      <c r="AA575" s="44">
        <f t="shared" si="591"/>
        <v>258.33</v>
      </c>
      <c r="AB575" s="8">
        <f t="shared" si="568"/>
        <v>20</v>
      </c>
      <c r="AC575" s="8">
        <f t="shared" si="569"/>
        <v>2583.1999999999994</v>
      </c>
      <c r="AD575" s="8">
        <f t="shared" si="570"/>
        <v>0</v>
      </c>
      <c r="AE575" s="8">
        <f t="shared" si="571"/>
        <v>0</v>
      </c>
    </row>
    <row r="576" spans="1:31" ht="22.5" customHeight="1">
      <c r="A576" s="79"/>
      <c r="B576" s="2" t="s">
        <v>76</v>
      </c>
      <c r="C576" s="37"/>
      <c r="D576" s="34"/>
      <c r="E576" s="35"/>
      <c r="F576" s="36"/>
      <c r="G576" s="37"/>
      <c r="H576" s="36"/>
      <c r="I576" s="37"/>
      <c r="J576" s="36"/>
      <c r="K576" s="37"/>
      <c r="L576" s="36"/>
      <c r="M576" s="37"/>
      <c r="N576" s="36"/>
      <c r="O576" s="37"/>
      <c r="P576" s="36"/>
      <c r="Q576" s="37"/>
      <c r="R576" s="36"/>
      <c r="S576" s="37"/>
      <c r="T576" s="36"/>
      <c r="U576" s="37"/>
      <c r="V576" s="36"/>
      <c r="W576" s="37"/>
      <c r="X576" s="36"/>
      <c r="Y576" s="37"/>
      <c r="Z576" s="36"/>
      <c r="AA576" s="38"/>
      <c r="AB576" s="8">
        <f t="shared" si="568"/>
        <v>0</v>
      </c>
      <c r="AC576" s="8">
        <f t="shared" si="569"/>
        <v>0</v>
      </c>
      <c r="AD576" s="8">
        <f t="shared" si="570"/>
        <v>0</v>
      </c>
      <c r="AE576" s="8">
        <f t="shared" si="571"/>
        <v>0</v>
      </c>
    </row>
    <row r="577" spans="1:31" ht="15.75">
      <c r="A577" s="79"/>
      <c r="B577" s="40" t="s">
        <v>40</v>
      </c>
      <c r="C577" s="24">
        <v>30240.15</v>
      </c>
      <c r="D577" s="25">
        <v>50</v>
      </c>
      <c r="E577" s="26">
        <v>1512.1</v>
      </c>
      <c r="F577" s="27">
        <f aca="true" t="shared" si="592" ref="F577:G579">D577-H577-J577-L577-N577-P577-R577-T577-V577-X577-Z577</f>
        <v>10</v>
      </c>
      <c r="G577" s="24">
        <f t="shared" si="592"/>
        <v>302.49999999999966</v>
      </c>
      <c r="H577" s="27">
        <f t="shared" si="572"/>
        <v>4</v>
      </c>
      <c r="I577" s="24">
        <f t="shared" si="573"/>
        <v>120.96</v>
      </c>
      <c r="J577" s="27">
        <f t="shared" si="574"/>
        <v>4</v>
      </c>
      <c r="K577" s="24">
        <f t="shared" si="575"/>
        <v>120.96</v>
      </c>
      <c r="L577" s="27">
        <f t="shared" si="576"/>
        <v>4</v>
      </c>
      <c r="M577" s="24">
        <f t="shared" si="577"/>
        <v>120.96</v>
      </c>
      <c r="N577" s="27">
        <f t="shared" si="578"/>
        <v>4</v>
      </c>
      <c r="O577" s="24">
        <f t="shared" si="579"/>
        <v>120.96</v>
      </c>
      <c r="P577" s="27">
        <f t="shared" si="580"/>
        <v>4</v>
      </c>
      <c r="Q577" s="24">
        <f t="shared" si="581"/>
        <v>120.96</v>
      </c>
      <c r="R577" s="27">
        <f t="shared" si="582"/>
        <v>4</v>
      </c>
      <c r="S577" s="24">
        <f t="shared" si="583"/>
        <v>120.96</v>
      </c>
      <c r="T577" s="27">
        <f t="shared" si="584"/>
        <v>4</v>
      </c>
      <c r="U577" s="24">
        <f t="shared" si="585"/>
        <v>120.96</v>
      </c>
      <c r="V577" s="27">
        <f t="shared" si="586"/>
        <v>4</v>
      </c>
      <c r="W577" s="24">
        <f t="shared" si="587"/>
        <v>120.96</v>
      </c>
      <c r="X577" s="27">
        <f t="shared" si="588"/>
        <v>4</v>
      </c>
      <c r="Y577" s="24">
        <f t="shared" si="589"/>
        <v>120.96</v>
      </c>
      <c r="Z577" s="27">
        <f t="shared" si="590"/>
        <v>4</v>
      </c>
      <c r="AA577" s="24">
        <f t="shared" si="591"/>
        <v>120.96</v>
      </c>
      <c r="AB577" s="8">
        <f t="shared" si="568"/>
        <v>50</v>
      </c>
      <c r="AC577" s="8">
        <f t="shared" si="569"/>
        <v>1512.1</v>
      </c>
      <c r="AD577" s="8">
        <f t="shared" si="570"/>
        <v>0</v>
      </c>
      <c r="AE577" s="8">
        <f t="shared" si="571"/>
        <v>0</v>
      </c>
    </row>
    <row r="578" spans="1:31" ht="15.75">
      <c r="A578" s="79"/>
      <c r="B578" s="5" t="s">
        <v>41</v>
      </c>
      <c r="C578" s="9">
        <v>22150.1</v>
      </c>
      <c r="D578" s="11">
        <v>5</v>
      </c>
      <c r="E578" s="23">
        <v>110.80000000000001</v>
      </c>
      <c r="F578" s="27">
        <f t="shared" si="592"/>
        <v>1</v>
      </c>
      <c r="G578" s="24">
        <f t="shared" si="592"/>
        <v>22.200000000000003</v>
      </c>
      <c r="H578" s="27">
        <f t="shared" si="572"/>
        <v>0</v>
      </c>
      <c r="I578" s="24">
        <f t="shared" si="573"/>
        <v>0</v>
      </c>
      <c r="J578" s="27">
        <v>1</v>
      </c>
      <c r="K578" s="24">
        <f t="shared" si="575"/>
        <v>22.15</v>
      </c>
      <c r="L578" s="27">
        <v>1</v>
      </c>
      <c r="M578" s="24">
        <f t="shared" si="577"/>
        <v>22.15</v>
      </c>
      <c r="N578" s="27">
        <v>1</v>
      </c>
      <c r="O578" s="24">
        <f t="shared" si="579"/>
        <v>22.15</v>
      </c>
      <c r="P578" s="27">
        <v>1</v>
      </c>
      <c r="Q578" s="24">
        <f t="shared" si="581"/>
        <v>22.15</v>
      </c>
      <c r="R578" s="27">
        <f t="shared" si="582"/>
        <v>0</v>
      </c>
      <c r="S578" s="24">
        <f t="shared" si="583"/>
        <v>0</v>
      </c>
      <c r="T578" s="27">
        <f t="shared" si="584"/>
        <v>0</v>
      </c>
      <c r="U578" s="24">
        <f t="shared" si="585"/>
        <v>0</v>
      </c>
      <c r="V578" s="27">
        <f t="shared" si="586"/>
        <v>0</v>
      </c>
      <c r="W578" s="24">
        <f t="shared" si="587"/>
        <v>0</v>
      </c>
      <c r="X578" s="27">
        <f t="shared" si="588"/>
        <v>0</v>
      </c>
      <c r="Y578" s="24">
        <f t="shared" si="589"/>
        <v>0</v>
      </c>
      <c r="Z578" s="27">
        <f t="shared" si="590"/>
        <v>0</v>
      </c>
      <c r="AA578" s="24">
        <f t="shared" si="591"/>
        <v>0</v>
      </c>
      <c r="AB578" s="8">
        <f t="shared" si="568"/>
        <v>5</v>
      </c>
      <c r="AC578" s="8">
        <f t="shared" si="569"/>
        <v>110.80000000000001</v>
      </c>
      <c r="AD578" s="8">
        <f t="shared" si="570"/>
        <v>0</v>
      </c>
      <c r="AE578" s="8">
        <f t="shared" si="571"/>
        <v>0</v>
      </c>
    </row>
    <row r="579" spans="1:31" ht="15.75">
      <c r="A579" s="79"/>
      <c r="B579" s="39" t="s">
        <v>42</v>
      </c>
      <c r="C579" s="31">
        <v>32204.2</v>
      </c>
      <c r="D579" s="32">
        <v>15</v>
      </c>
      <c r="E579" s="33">
        <v>483.1</v>
      </c>
      <c r="F579" s="47">
        <f t="shared" si="592"/>
        <v>5</v>
      </c>
      <c r="G579" s="44">
        <f t="shared" si="592"/>
        <v>161.10000000000014</v>
      </c>
      <c r="H579" s="47">
        <f t="shared" si="572"/>
        <v>1</v>
      </c>
      <c r="I579" s="44">
        <f t="shared" si="573"/>
        <v>32.2</v>
      </c>
      <c r="J579" s="47">
        <f t="shared" si="574"/>
        <v>1</v>
      </c>
      <c r="K579" s="44">
        <f t="shared" si="575"/>
        <v>32.2</v>
      </c>
      <c r="L579" s="47">
        <f t="shared" si="576"/>
        <v>1</v>
      </c>
      <c r="M579" s="44">
        <f t="shared" si="577"/>
        <v>32.2</v>
      </c>
      <c r="N579" s="47">
        <f t="shared" si="578"/>
        <v>1</v>
      </c>
      <c r="O579" s="44">
        <f t="shared" si="579"/>
        <v>32.2</v>
      </c>
      <c r="P579" s="47">
        <f t="shared" si="580"/>
        <v>1</v>
      </c>
      <c r="Q579" s="44">
        <f t="shared" si="581"/>
        <v>32.2</v>
      </c>
      <c r="R579" s="47">
        <f t="shared" si="582"/>
        <v>1</v>
      </c>
      <c r="S579" s="44">
        <f t="shared" si="583"/>
        <v>32.2</v>
      </c>
      <c r="T579" s="47">
        <f t="shared" si="584"/>
        <v>1</v>
      </c>
      <c r="U579" s="44">
        <f t="shared" si="585"/>
        <v>32.2</v>
      </c>
      <c r="V579" s="47">
        <f t="shared" si="586"/>
        <v>1</v>
      </c>
      <c r="W579" s="44">
        <f t="shared" si="587"/>
        <v>32.2</v>
      </c>
      <c r="X579" s="47">
        <f t="shared" si="588"/>
        <v>1</v>
      </c>
      <c r="Y579" s="44">
        <f t="shared" si="589"/>
        <v>32.2</v>
      </c>
      <c r="Z579" s="47">
        <f t="shared" si="590"/>
        <v>1</v>
      </c>
      <c r="AA579" s="44">
        <f t="shared" si="591"/>
        <v>32.2</v>
      </c>
      <c r="AB579" s="8">
        <f t="shared" si="568"/>
        <v>15</v>
      </c>
      <c r="AC579" s="8">
        <f t="shared" si="569"/>
        <v>483.1</v>
      </c>
      <c r="AD579" s="8">
        <f t="shared" si="570"/>
        <v>0</v>
      </c>
      <c r="AE579" s="8">
        <f t="shared" si="571"/>
        <v>0</v>
      </c>
    </row>
    <row r="580" spans="1:31" ht="15.75">
      <c r="A580" s="79"/>
      <c r="B580" s="2" t="s">
        <v>77</v>
      </c>
      <c r="C580" s="37"/>
      <c r="D580" s="34"/>
      <c r="E580" s="35"/>
      <c r="F580" s="36"/>
      <c r="G580" s="37"/>
      <c r="H580" s="36"/>
      <c r="I580" s="37"/>
      <c r="J580" s="36"/>
      <c r="K580" s="37"/>
      <c r="L580" s="36"/>
      <c r="M580" s="37"/>
      <c r="N580" s="36"/>
      <c r="O580" s="37"/>
      <c r="P580" s="36"/>
      <c r="Q580" s="37"/>
      <c r="R580" s="36"/>
      <c r="S580" s="37"/>
      <c r="T580" s="36"/>
      <c r="U580" s="37"/>
      <c r="V580" s="36"/>
      <c r="W580" s="37"/>
      <c r="X580" s="36"/>
      <c r="Y580" s="37"/>
      <c r="Z580" s="36"/>
      <c r="AA580" s="38"/>
      <c r="AB580" s="8">
        <f t="shared" si="568"/>
        <v>0</v>
      </c>
      <c r="AC580" s="8">
        <f t="shared" si="569"/>
        <v>0</v>
      </c>
      <c r="AD580" s="8">
        <f t="shared" si="570"/>
        <v>0</v>
      </c>
      <c r="AE580" s="8">
        <f t="shared" si="571"/>
        <v>0</v>
      </c>
    </row>
    <row r="581" spans="1:31" ht="15.75">
      <c r="A581" s="79"/>
      <c r="B581" s="40" t="s">
        <v>43</v>
      </c>
      <c r="C581" s="24">
        <v>38150.17</v>
      </c>
      <c r="D581" s="41">
        <v>20</v>
      </c>
      <c r="E581" s="26">
        <v>763</v>
      </c>
      <c r="F581" s="27">
        <f aca="true" t="shared" si="593" ref="F581:G585">D581-H581-J581-L581-N581-P581-R581-T581-V581-X581-Z581</f>
        <v>0</v>
      </c>
      <c r="G581" s="24">
        <f t="shared" si="593"/>
        <v>0</v>
      </c>
      <c r="H581" s="27">
        <f t="shared" si="572"/>
        <v>2</v>
      </c>
      <c r="I581" s="24">
        <f t="shared" si="573"/>
        <v>76.3</v>
      </c>
      <c r="J581" s="27">
        <f t="shared" si="574"/>
        <v>2</v>
      </c>
      <c r="K581" s="24">
        <f t="shared" si="575"/>
        <v>76.3</v>
      </c>
      <c r="L581" s="27">
        <f t="shared" si="576"/>
        <v>2</v>
      </c>
      <c r="M581" s="24">
        <f t="shared" si="577"/>
        <v>76.3</v>
      </c>
      <c r="N581" s="27">
        <f t="shared" si="578"/>
        <v>2</v>
      </c>
      <c r="O581" s="24">
        <f t="shared" si="579"/>
        <v>76.3</v>
      </c>
      <c r="P581" s="27">
        <f t="shared" si="580"/>
        <v>2</v>
      </c>
      <c r="Q581" s="24">
        <f t="shared" si="581"/>
        <v>76.3</v>
      </c>
      <c r="R581" s="27">
        <f t="shared" si="582"/>
        <v>2</v>
      </c>
      <c r="S581" s="24">
        <f t="shared" si="583"/>
        <v>76.3</v>
      </c>
      <c r="T581" s="27">
        <f t="shared" si="584"/>
        <v>2</v>
      </c>
      <c r="U581" s="24">
        <f t="shared" si="585"/>
        <v>76.3</v>
      </c>
      <c r="V581" s="27">
        <f t="shared" si="586"/>
        <v>2</v>
      </c>
      <c r="W581" s="24">
        <f t="shared" si="587"/>
        <v>76.3</v>
      </c>
      <c r="X581" s="27">
        <f t="shared" si="588"/>
        <v>2</v>
      </c>
      <c r="Y581" s="24">
        <f t="shared" si="589"/>
        <v>76.3</v>
      </c>
      <c r="Z581" s="27">
        <f t="shared" si="590"/>
        <v>2</v>
      </c>
      <c r="AA581" s="24">
        <f t="shared" si="591"/>
        <v>76.3</v>
      </c>
      <c r="AB581" s="8">
        <f t="shared" si="568"/>
        <v>20</v>
      </c>
      <c r="AC581" s="8">
        <f t="shared" si="569"/>
        <v>762.9999999999999</v>
      </c>
      <c r="AD581" s="8">
        <f t="shared" si="570"/>
        <v>0</v>
      </c>
      <c r="AE581" s="8">
        <f t="shared" si="571"/>
        <v>0</v>
      </c>
    </row>
    <row r="582" spans="1:31" ht="30">
      <c r="A582" s="79"/>
      <c r="B582" s="5" t="s">
        <v>44</v>
      </c>
      <c r="C582" s="9">
        <v>39230.83</v>
      </c>
      <c r="D582" s="11">
        <v>10</v>
      </c>
      <c r="E582" s="23">
        <v>392.3</v>
      </c>
      <c r="F582" s="27">
        <f t="shared" si="593"/>
        <v>0</v>
      </c>
      <c r="G582" s="24">
        <f t="shared" si="593"/>
        <v>0</v>
      </c>
      <c r="H582" s="27">
        <f t="shared" si="572"/>
        <v>1</v>
      </c>
      <c r="I582" s="24">
        <f t="shared" si="573"/>
        <v>39.23</v>
      </c>
      <c r="J582" s="27">
        <f t="shared" si="574"/>
        <v>1</v>
      </c>
      <c r="K582" s="24">
        <f t="shared" si="575"/>
        <v>39.23</v>
      </c>
      <c r="L582" s="27">
        <f t="shared" si="576"/>
        <v>1</v>
      </c>
      <c r="M582" s="24">
        <f t="shared" si="577"/>
        <v>39.23</v>
      </c>
      <c r="N582" s="27">
        <f t="shared" si="578"/>
        <v>1</v>
      </c>
      <c r="O582" s="24">
        <f t="shared" si="579"/>
        <v>39.23</v>
      </c>
      <c r="P582" s="27">
        <f t="shared" si="580"/>
        <v>1</v>
      </c>
      <c r="Q582" s="24">
        <f t="shared" si="581"/>
        <v>39.23</v>
      </c>
      <c r="R582" s="27">
        <f t="shared" si="582"/>
        <v>1</v>
      </c>
      <c r="S582" s="24">
        <f t="shared" si="583"/>
        <v>39.23</v>
      </c>
      <c r="T582" s="27">
        <f t="shared" si="584"/>
        <v>1</v>
      </c>
      <c r="U582" s="24">
        <f t="shared" si="585"/>
        <v>39.23</v>
      </c>
      <c r="V582" s="27">
        <f t="shared" si="586"/>
        <v>1</v>
      </c>
      <c r="W582" s="24">
        <f t="shared" si="587"/>
        <v>39.23</v>
      </c>
      <c r="X582" s="27">
        <f t="shared" si="588"/>
        <v>1</v>
      </c>
      <c r="Y582" s="24">
        <f t="shared" si="589"/>
        <v>39.23</v>
      </c>
      <c r="Z582" s="27">
        <f t="shared" si="590"/>
        <v>1</v>
      </c>
      <c r="AA582" s="24">
        <f t="shared" si="591"/>
        <v>39.23</v>
      </c>
      <c r="AB582" s="8">
        <f t="shared" si="568"/>
        <v>10</v>
      </c>
      <c r="AC582" s="8">
        <f t="shared" si="569"/>
        <v>392.3</v>
      </c>
      <c r="AD582" s="8">
        <f t="shared" si="570"/>
        <v>0</v>
      </c>
      <c r="AE582" s="8">
        <f t="shared" si="571"/>
        <v>0</v>
      </c>
    </row>
    <row r="583" spans="1:31" ht="15.75">
      <c r="A583" s="79"/>
      <c r="B583" s="5" t="s">
        <v>47</v>
      </c>
      <c r="C583" s="9">
        <v>35194.1</v>
      </c>
      <c r="D583" s="11">
        <v>10</v>
      </c>
      <c r="E583" s="23">
        <v>351.9</v>
      </c>
      <c r="F583" s="27">
        <f t="shared" si="593"/>
        <v>0</v>
      </c>
      <c r="G583" s="24">
        <f t="shared" si="593"/>
        <v>0</v>
      </c>
      <c r="H583" s="27">
        <f t="shared" si="572"/>
        <v>1</v>
      </c>
      <c r="I583" s="24">
        <f t="shared" si="573"/>
        <v>35.19</v>
      </c>
      <c r="J583" s="27">
        <f t="shared" si="574"/>
        <v>1</v>
      </c>
      <c r="K583" s="24">
        <f t="shared" si="575"/>
        <v>35.19</v>
      </c>
      <c r="L583" s="27">
        <f t="shared" si="576"/>
        <v>1</v>
      </c>
      <c r="M583" s="24">
        <f t="shared" si="577"/>
        <v>35.19</v>
      </c>
      <c r="N583" s="27">
        <f t="shared" si="578"/>
        <v>1</v>
      </c>
      <c r="O583" s="24">
        <f t="shared" si="579"/>
        <v>35.19</v>
      </c>
      <c r="P583" s="27">
        <f t="shared" si="580"/>
        <v>1</v>
      </c>
      <c r="Q583" s="24">
        <f t="shared" si="581"/>
        <v>35.19</v>
      </c>
      <c r="R583" s="27">
        <f t="shared" si="582"/>
        <v>1</v>
      </c>
      <c r="S583" s="24">
        <f t="shared" si="583"/>
        <v>35.19</v>
      </c>
      <c r="T583" s="27">
        <f t="shared" si="584"/>
        <v>1</v>
      </c>
      <c r="U583" s="24">
        <f t="shared" si="585"/>
        <v>35.19</v>
      </c>
      <c r="V583" s="27">
        <f t="shared" si="586"/>
        <v>1</v>
      </c>
      <c r="W583" s="24">
        <f t="shared" si="587"/>
        <v>35.19</v>
      </c>
      <c r="X583" s="27">
        <f t="shared" si="588"/>
        <v>1</v>
      </c>
      <c r="Y583" s="24">
        <f t="shared" si="589"/>
        <v>35.19</v>
      </c>
      <c r="Z583" s="27">
        <f t="shared" si="590"/>
        <v>1</v>
      </c>
      <c r="AA583" s="24">
        <f t="shared" si="591"/>
        <v>35.19</v>
      </c>
      <c r="AB583" s="8">
        <f t="shared" si="568"/>
        <v>10</v>
      </c>
      <c r="AC583" s="8">
        <f t="shared" si="569"/>
        <v>351.9</v>
      </c>
      <c r="AD583" s="8">
        <f t="shared" si="570"/>
        <v>0</v>
      </c>
      <c r="AE583" s="8">
        <f t="shared" si="571"/>
        <v>0</v>
      </c>
    </row>
    <row r="584" spans="1:31" ht="15.75">
      <c r="A584" s="79"/>
      <c r="B584" s="5" t="s">
        <v>48</v>
      </c>
      <c r="C584" s="9">
        <v>36120.54</v>
      </c>
      <c r="D584" s="11">
        <v>16</v>
      </c>
      <c r="E584" s="23">
        <v>578</v>
      </c>
      <c r="F584" s="27">
        <f t="shared" si="593"/>
        <v>6</v>
      </c>
      <c r="G584" s="24">
        <f t="shared" si="593"/>
        <v>216.79999999999995</v>
      </c>
      <c r="H584" s="27">
        <f t="shared" si="572"/>
        <v>1</v>
      </c>
      <c r="I584" s="24">
        <f t="shared" si="573"/>
        <v>36.12</v>
      </c>
      <c r="J584" s="27">
        <f t="shared" si="574"/>
        <v>1</v>
      </c>
      <c r="K584" s="24">
        <f t="shared" si="575"/>
        <v>36.12</v>
      </c>
      <c r="L584" s="27">
        <f t="shared" si="576"/>
        <v>1</v>
      </c>
      <c r="M584" s="24">
        <f t="shared" si="577"/>
        <v>36.12</v>
      </c>
      <c r="N584" s="27">
        <f t="shared" si="578"/>
        <v>1</v>
      </c>
      <c r="O584" s="24">
        <f t="shared" si="579"/>
        <v>36.12</v>
      </c>
      <c r="P584" s="27">
        <f t="shared" si="580"/>
        <v>1</v>
      </c>
      <c r="Q584" s="24">
        <f t="shared" si="581"/>
        <v>36.12</v>
      </c>
      <c r="R584" s="27">
        <f t="shared" si="582"/>
        <v>1</v>
      </c>
      <c r="S584" s="24">
        <f t="shared" si="583"/>
        <v>36.12</v>
      </c>
      <c r="T584" s="27">
        <f t="shared" si="584"/>
        <v>1</v>
      </c>
      <c r="U584" s="24">
        <f t="shared" si="585"/>
        <v>36.12</v>
      </c>
      <c r="V584" s="27">
        <f t="shared" si="586"/>
        <v>1</v>
      </c>
      <c r="W584" s="24">
        <f t="shared" si="587"/>
        <v>36.12</v>
      </c>
      <c r="X584" s="27">
        <f t="shared" si="588"/>
        <v>1</v>
      </c>
      <c r="Y584" s="24">
        <f t="shared" si="589"/>
        <v>36.12</v>
      </c>
      <c r="Z584" s="27">
        <f t="shared" si="590"/>
        <v>1</v>
      </c>
      <c r="AA584" s="24">
        <f t="shared" si="591"/>
        <v>36.12</v>
      </c>
      <c r="AB584" s="8">
        <f t="shared" si="568"/>
        <v>16</v>
      </c>
      <c r="AC584" s="8">
        <f t="shared" si="569"/>
        <v>578</v>
      </c>
      <c r="AD584" s="8">
        <f t="shared" si="570"/>
        <v>0</v>
      </c>
      <c r="AE584" s="8">
        <f t="shared" si="571"/>
        <v>0</v>
      </c>
    </row>
    <row r="585" spans="1:31" ht="15.75">
      <c r="A585" s="79"/>
      <c r="B585" s="39" t="s">
        <v>49</v>
      </c>
      <c r="C585" s="31">
        <v>47760.2</v>
      </c>
      <c r="D585" s="32">
        <v>17</v>
      </c>
      <c r="E585" s="33">
        <v>811.9000000000001</v>
      </c>
      <c r="F585" s="47">
        <f t="shared" si="593"/>
        <v>7</v>
      </c>
      <c r="G585" s="44">
        <f t="shared" si="593"/>
        <v>334.3000000000002</v>
      </c>
      <c r="H585" s="47">
        <f t="shared" si="572"/>
        <v>1</v>
      </c>
      <c r="I585" s="44">
        <f t="shared" si="573"/>
        <v>47.76</v>
      </c>
      <c r="J585" s="47">
        <f t="shared" si="574"/>
        <v>1</v>
      </c>
      <c r="K585" s="44">
        <f t="shared" si="575"/>
        <v>47.76</v>
      </c>
      <c r="L585" s="47">
        <f t="shared" si="576"/>
        <v>1</v>
      </c>
      <c r="M585" s="44">
        <f t="shared" si="577"/>
        <v>47.76</v>
      </c>
      <c r="N585" s="47">
        <f t="shared" si="578"/>
        <v>1</v>
      </c>
      <c r="O585" s="44">
        <f t="shared" si="579"/>
        <v>47.76</v>
      </c>
      <c r="P585" s="47">
        <f t="shared" si="580"/>
        <v>1</v>
      </c>
      <c r="Q585" s="44">
        <f t="shared" si="581"/>
        <v>47.76</v>
      </c>
      <c r="R585" s="47">
        <f t="shared" si="582"/>
        <v>1</v>
      </c>
      <c r="S585" s="44">
        <f t="shared" si="583"/>
        <v>47.76</v>
      </c>
      <c r="T585" s="47">
        <f t="shared" si="584"/>
        <v>1</v>
      </c>
      <c r="U585" s="44">
        <f t="shared" si="585"/>
        <v>47.76</v>
      </c>
      <c r="V585" s="47">
        <f t="shared" si="586"/>
        <v>1</v>
      </c>
      <c r="W585" s="44">
        <f t="shared" si="587"/>
        <v>47.76</v>
      </c>
      <c r="X585" s="47">
        <f t="shared" si="588"/>
        <v>1</v>
      </c>
      <c r="Y585" s="44">
        <f t="shared" si="589"/>
        <v>47.76</v>
      </c>
      <c r="Z585" s="47">
        <f t="shared" si="590"/>
        <v>1</v>
      </c>
      <c r="AA585" s="44">
        <f t="shared" si="591"/>
        <v>47.76</v>
      </c>
      <c r="AB585" s="8">
        <f t="shared" si="568"/>
        <v>17</v>
      </c>
      <c r="AC585" s="8">
        <f t="shared" si="569"/>
        <v>811.9000000000001</v>
      </c>
      <c r="AD585" s="8">
        <f t="shared" si="570"/>
        <v>0</v>
      </c>
      <c r="AE585" s="8">
        <f t="shared" si="571"/>
        <v>0</v>
      </c>
    </row>
    <row r="586" spans="1:31" ht="22.5" customHeight="1">
      <c r="A586" s="79"/>
      <c r="B586" s="2" t="s">
        <v>78</v>
      </c>
      <c r="C586" s="37"/>
      <c r="D586" s="34"/>
      <c r="E586" s="35"/>
      <c r="F586" s="36"/>
      <c r="G586" s="37"/>
      <c r="H586" s="36"/>
      <c r="I586" s="37"/>
      <c r="J586" s="36"/>
      <c r="K586" s="37"/>
      <c r="L586" s="36"/>
      <c r="M586" s="37"/>
      <c r="N586" s="36"/>
      <c r="O586" s="37"/>
      <c r="P586" s="36"/>
      <c r="Q586" s="37"/>
      <c r="R586" s="36"/>
      <c r="S586" s="37"/>
      <c r="T586" s="36"/>
      <c r="U586" s="37"/>
      <c r="V586" s="36"/>
      <c r="W586" s="37"/>
      <c r="X586" s="36"/>
      <c r="Y586" s="37"/>
      <c r="Z586" s="36"/>
      <c r="AA586" s="38"/>
      <c r="AB586" s="8">
        <f t="shared" si="568"/>
        <v>0</v>
      </c>
      <c r="AC586" s="8">
        <f t="shared" si="569"/>
        <v>0</v>
      </c>
      <c r="AD586" s="8">
        <f t="shared" si="570"/>
        <v>0</v>
      </c>
      <c r="AE586" s="8">
        <f t="shared" si="571"/>
        <v>0</v>
      </c>
    </row>
    <row r="587" spans="1:31" ht="15.75">
      <c r="A587" s="79"/>
      <c r="B587" s="5" t="s">
        <v>51</v>
      </c>
      <c r="C587" s="9">
        <v>53240.37</v>
      </c>
      <c r="D587" s="11">
        <v>28</v>
      </c>
      <c r="E587" s="23">
        <v>1490.7</v>
      </c>
      <c r="F587" s="27">
        <f aca="true" t="shared" si="594" ref="F587:G590">D587-H587-J587-L587-N587-P587-R587-T587-V587-X587-Z587</f>
        <v>8</v>
      </c>
      <c r="G587" s="24">
        <f t="shared" si="594"/>
        <v>425.89999999999986</v>
      </c>
      <c r="H587" s="27">
        <f t="shared" si="572"/>
        <v>2</v>
      </c>
      <c r="I587" s="24">
        <f t="shared" si="573"/>
        <v>106.48</v>
      </c>
      <c r="J587" s="27">
        <f t="shared" si="574"/>
        <v>2</v>
      </c>
      <c r="K587" s="24">
        <f t="shared" si="575"/>
        <v>106.48</v>
      </c>
      <c r="L587" s="27">
        <f t="shared" si="576"/>
        <v>2</v>
      </c>
      <c r="M587" s="24">
        <f t="shared" si="577"/>
        <v>106.48</v>
      </c>
      <c r="N587" s="27">
        <f t="shared" si="578"/>
        <v>2</v>
      </c>
      <c r="O587" s="24">
        <f t="shared" si="579"/>
        <v>106.48</v>
      </c>
      <c r="P587" s="27">
        <f t="shared" si="580"/>
        <v>2</v>
      </c>
      <c r="Q587" s="24">
        <f t="shared" si="581"/>
        <v>106.48</v>
      </c>
      <c r="R587" s="27">
        <f t="shared" si="582"/>
        <v>2</v>
      </c>
      <c r="S587" s="24">
        <f t="shared" si="583"/>
        <v>106.48</v>
      </c>
      <c r="T587" s="27">
        <f t="shared" si="584"/>
        <v>2</v>
      </c>
      <c r="U587" s="24">
        <f t="shared" si="585"/>
        <v>106.48</v>
      </c>
      <c r="V587" s="27">
        <f t="shared" si="586"/>
        <v>2</v>
      </c>
      <c r="W587" s="24">
        <f t="shared" si="587"/>
        <v>106.48</v>
      </c>
      <c r="X587" s="27">
        <f t="shared" si="588"/>
        <v>2</v>
      </c>
      <c r="Y587" s="24">
        <f t="shared" si="589"/>
        <v>106.48</v>
      </c>
      <c r="Z587" s="27">
        <f t="shared" si="590"/>
        <v>2</v>
      </c>
      <c r="AA587" s="24">
        <f t="shared" si="591"/>
        <v>106.48</v>
      </c>
      <c r="AB587" s="8">
        <f t="shared" si="568"/>
        <v>28</v>
      </c>
      <c r="AC587" s="8">
        <f t="shared" si="569"/>
        <v>1490.7</v>
      </c>
      <c r="AD587" s="8">
        <f t="shared" si="570"/>
        <v>0</v>
      </c>
      <c r="AE587" s="8">
        <f t="shared" si="571"/>
        <v>0</v>
      </c>
    </row>
    <row r="588" spans="1:31" ht="30">
      <c r="A588" s="79"/>
      <c r="B588" s="5" t="s">
        <v>53</v>
      </c>
      <c r="C588" s="9">
        <v>141130.35</v>
      </c>
      <c r="D588" s="11">
        <v>4</v>
      </c>
      <c r="E588" s="23">
        <v>564.5</v>
      </c>
      <c r="F588" s="27">
        <f t="shared" si="594"/>
        <v>0</v>
      </c>
      <c r="G588" s="24">
        <f t="shared" si="594"/>
        <v>0</v>
      </c>
      <c r="H588" s="27">
        <f t="shared" si="572"/>
        <v>0</v>
      </c>
      <c r="I588" s="24">
        <f t="shared" si="573"/>
        <v>0</v>
      </c>
      <c r="J588" s="27">
        <f t="shared" si="574"/>
        <v>0</v>
      </c>
      <c r="K588" s="24">
        <f t="shared" si="575"/>
        <v>0</v>
      </c>
      <c r="L588" s="27">
        <v>1</v>
      </c>
      <c r="M588" s="24">
        <v>141.11</v>
      </c>
      <c r="N588" s="27">
        <f t="shared" si="578"/>
        <v>0</v>
      </c>
      <c r="O588" s="24">
        <f t="shared" si="579"/>
        <v>0</v>
      </c>
      <c r="P588" s="27">
        <v>1</v>
      </c>
      <c r="Q588" s="24">
        <f t="shared" si="581"/>
        <v>141.13</v>
      </c>
      <c r="R588" s="27">
        <f t="shared" si="582"/>
        <v>0</v>
      </c>
      <c r="S588" s="24">
        <f t="shared" si="583"/>
        <v>0</v>
      </c>
      <c r="T588" s="27">
        <v>1</v>
      </c>
      <c r="U588" s="24">
        <f t="shared" si="585"/>
        <v>141.13</v>
      </c>
      <c r="V588" s="27">
        <v>1</v>
      </c>
      <c r="W588" s="24">
        <f t="shared" si="587"/>
        <v>141.13</v>
      </c>
      <c r="X588" s="27">
        <f t="shared" si="588"/>
        <v>0</v>
      </c>
      <c r="Y588" s="24">
        <f t="shared" si="589"/>
        <v>0</v>
      </c>
      <c r="Z588" s="27">
        <f t="shared" si="590"/>
        <v>0</v>
      </c>
      <c r="AA588" s="24">
        <f t="shared" si="591"/>
        <v>0</v>
      </c>
      <c r="AB588" s="8">
        <f t="shared" si="568"/>
        <v>4</v>
      </c>
      <c r="AC588" s="8">
        <f t="shared" si="569"/>
        <v>564.5</v>
      </c>
      <c r="AD588" s="8">
        <f t="shared" si="570"/>
        <v>0</v>
      </c>
      <c r="AE588" s="8">
        <f t="shared" si="571"/>
        <v>0</v>
      </c>
    </row>
    <row r="589" spans="1:31" ht="45">
      <c r="A589" s="79"/>
      <c r="B589" s="5" t="s">
        <v>54</v>
      </c>
      <c r="C589" s="9">
        <v>134020.4</v>
      </c>
      <c r="D589" s="11">
        <v>1</v>
      </c>
      <c r="E589" s="23">
        <v>134</v>
      </c>
      <c r="F589" s="27">
        <f t="shared" si="594"/>
        <v>0</v>
      </c>
      <c r="G589" s="24">
        <f t="shared" si="594"/>
        <v>0</v>
      </c>
      <c r="H589" s="27">
        <f t="shared" si="572"/>
        <v>0</v>
      </c>
      <c r="I589" s="24">
        <f t="shared" si="573"/>
        <v>0</v>
      </c>
      <c r="J589" s="27">
        <v>1</v>
      </c>
      <c r="K589" s="24">
        <v>134</v>
      </c>
      <c r="L589" s="27">
        <f t="shared" si="576"/>
        <v>0</v>
      </c>
      <c r="M589" s="24">
        <f t="shared" si="577"/>
        <v>0</v>
      </c>
      <c r="N589" s="27">
        <f t="shared" si="578"/>
        <v>0</v>
      </c>
      <c r="O589" s="24">
        <f t="shared" si="579"/>
        <v>0</v>
      </c>
      <c r="P589" s="27">
        <f t="shared" si="580"/>
        <v>0</v>
      </c>
      <c r="Q589" s="24">
        <f t="shared" si="581"/>
        <v>0</v>
      </c>
      <c r="R589" s="27">
        <f t="shared" si="582"/>
        <v>0</v>
      </c>
      <c r="S589" s="24">
        <f t="shared" si="583"/>
        <v>0</v>
      </c>
      <c r="T589" s="27">
        <f t="shared" si="584"/>
        <v>0</v>
      </c>
      <c r="U589" s="24">
        <f t="shared" si="585"/>
        <v>0</v>
      </c>
      <c r="V589" s="27">
        <f t="shared" si="586"/>
        <v>0</v>
      </c>
      <c r="W589" s="24">
        <f t="shared" si="587"/>
        <v>0</v>
      </c>
      <c r="X589" s="27">
        <f t="shared" si="588"/>
        <v>0</v>
      </c>
      <c r="Y589" s="24">
        <f t="shared" si="589"/>
        <v>0</v>
      </c>
      <c r="Z589" s="27">
        <f t="shared" si="590"/>
        <v>0</v>
      </c>
      <c r="AA589" s="24">
        <f t="shared" si="591"/>
        <v>0</v>
      </c>
      <c r="AB589" s="8">
        <f t="shared" si="568"/>
        <v>1</v>
      </c>
      <c r="AC589" s="8">
        <f t="shared" si="569"/>
        <v>134</v>
      </c>
      <c r="AD589" s="8">
        <f t="shared" si="570"/>
        <v>0</v>
      </c>
      <c r="AE589" s="8">
        <f t="shared" si="571"/>
        <v>0</v>
      </c>
    </row>
    <row r="590" spans="1:31" ht="15.75">
      <c r="A590" s="79"/>
      <c r="B590" s="39" t="s">
        <v>55</v>
      </c>
      <c r="C590" s="31">
        <v>42178.5</v>
      </c>
      <c r="D590" s="32">
        <v>23</v>
      </c>
      <c r="E590" s="33">
        <v>970.1</v>
      </c>
      <c r="F590" s="47">
        <f t="shared" si="594"/>
        <v>3</v>
      </c>
      <c r="G590" s="44">
        <f t="shared" si="594"/>
        <v>126.4999999999999</v>
      </c>
      <c r="H590" s="47">
        <f t="shared" si="572"/>
        <v>2</v>
      </c>
      <c r="I590" s="44">
        <f t="shared" si="573"/>
        <v>84.36</v>
      </c>
      <c r="J590" s="47">
        <f t="shared" si="574"/>
        <v>2</v>
      </c>
      <c r="K590" s="44">
        <f t="shared" si="575"/>
        <v>84.36</v>
      </c>
      <c r="L590" s="47">
        <f t="shared" si="576"/>
        <v>2</v>
      </c>
      <c r="M590" s="44">
        <f t="shared" si="577"/>
        <v>84.36</v>
      </c>
      <c r="N590" s="47">
        <f t="shared" si="578"/>
        <v>2</v>
      </c>
      <c r="O590" s="44">
        <f t="shared" si="579"/>
        <v>84.36</v>
      </c>
      <c r="P590" s="47">
        <f t="shared" si="580"/>
        <v>2</v>
      </c>
      <c r="Q590" s="44">
        <f t="shared" si="581"/>
        <v>84.36</v>
      </c>
      <c r="R590" s="47">
        <f t="shared" si="582"/>
        <v>2</v>
      </c>
      <c r="S590" s="44">
        <f t="shared" si="583"/>
        <v>84.36</v>
      </c>
      <c r="T590" s="47">
        <f t="shared" si="584"/>
        <v>2</v>
      </c>
      <c r="U590" s="44">
        <f t="shared" si="585"/>
        <v>84.36</v>
      </c>
      <c r="V590" s="47">
        <f t="shared" si="586"/>
        <v>2</v>
      </c>
      <c r="W590" s="44">
        <f t="shared" si="587"/>
        <v>84.36</v>
      </c>
      <c r="X590" s="47">
        <f t="shared" si="588"/>
        <v>2</v>
      </c>
      <c r="Y590" s="44">
        <f t="shared" si="589"/>
        <v>84.36</v>
      </c>
      <c r="Z590" s="47">
        <f t="shared" si="590"/>
        <v>2</v>
      </c>
      <c r="AA590" s="44">
        <f t="shared" si="591"/>
        <v>84.36</v>
      </c>
      <c r="AB590" s="8">
        <f t="shared" si="568"/>
        <v>23</v>
      </c>
      <c r="AC590" s="8">
        <f t="shared" si="569"/>
        <v>970.1</v>
      </c>
      <c r="AD590" s="8">
        <f t="shared" si="570"/>
        <v>0</v>
      </c>
      <c r="AE590" s="8">
        <f t="shared" si="571"/>
        <v>0</v>
      </c>
    </row>
    <row r="591" spans="1:31" ht="15.75">
      <c r="A591" s="79"/>
      <c r="B591" s="2" t="s">
        <v>79</v>
      </c>
      <c r="C591" s="37"/>
      <c r="D591" s="34"/>
      <c r="E591" s="35"/>
      <c r="F591" s="36"/>
      <c r="G591" s="37"/>
      <c r="H591" s="36"/>
      <c r="I591" s="37"/>
      <c r="J591" s="36"/>
      <c r="K591" s="37"/>
      <c r="L591" s="36"/>
      <c r="M591" s="37"/>
      <c r="N591" s="36"/>
      <c r="O591" s="37"/>
      <c r="P591" s="36"/>
      <c r="Q591" s="37"/>
      <c r="R591" s="36"/>
      <c r="S591" s="37"/>
      <c r="T591" s="36"/>
      <c r="U591" s="37"/>
      <c r="V591" s="36"/>
      <c r="W591" s="37"/>
      <c r="X591" s="36"/>
      <c r="Y591" s="37"/>
      <c r="Z591" s="36"/>
      <c r="AA591" s="38"/>
      <c r="AB591" s="8">
        <f t="shared" si="568"/>
        <v>0</v>
      </c>
      <c r="AC591" s="8">
        <f t="shared" si="569"/>
        <v>0</v>
      </c>
      <c r="AD591" s="8">
        <f t="shared" si="570"/>
        <v>0</v>
      </c>
      <c r="AE591" s="8">
        <f t="shared" si="571"/>
        <v>0</v>
      </c>
    </row>
    <row r="592" spans="1:31" ht="15.75">
      <c r="A592" s="79"/>
      <c r="B592" s="39" t="s">
        <v>57</v>
      </c>
      <c r="C592" s="31">
        <v>20120.2</v>
      </c>
      <c r="D592" s="32">
        <v>30</v>
      </c>
      <c r="E592" s="33">
        <v>603.6</v>
      </c>
      <c r="F592" s="47">
        <f>D592-H592-J592-L592-N592-P592-R592-T592-V592-X592-Z592</f>
        <v>0</v>
      </c>
      <c r="G592" s="44">
        <f>E592-I592-K592-M592-O592-Q592-S592-U592-W592-Y592-AA592</f>
        <v>-7.105427357601002E-14</v>
      </c>
      <c r="H592" s="47">
        <f t="shared" si="572"/>
        <v>3</v>
      </c>
      <c r="I592" s="44">
        <f t="shared" si="573"/>
        <v>60.36</v>
      </c>
      <c r="J592" s="47">
        <f t="shared" si="574"/>
        <v>3</v>
      </c>
      <c r="K592" s="44">
        <f t="shared" si="575"/>
        <v>60.36</v>
      </c>
      <c r="L592" s="47">
        <f t="shared" si="576"/>
        <v>3</v>
      </c>
      <c r="M592" s="44">
        <f t="shared" si="577"/>
        <v>60.36</v>
      </c>
      <c r="N592" s="47">
        <f t="shared" si="578"/>
        <v>3</v>
      </c>
      <c r="O592" s="44">
        <f t="shared" si="579"/>
        <v>60.36</v>
      </c>
      <c r="P592" s="47">
        <f t="shared" si="580"/>
        <v>3</v>
      </c>
      <c r="Q592" s="44">
        <f t="shared" si="581"/>
        <v>60.36</v>
      </c>
      <c r="R592" s="47">
        <f t="shared" si="582"/>
        <v>3</v>
      </c>
      <c r="S592" s="44">
        <f t="shared" si="583"/>
        <v>60.36</v>
      </c>
      <c r="T592" s="47">
        <f t="shared" si="584"/>
        <v>3</v>
      </c>
      <c r="U592" s="44">
        <f t="shared" si="585"/>
        <v>60.36</v>
      </c>
      <c r="V592" s="47">
        <f t="shared" si="586"/>
        <v>3</v>
      </c>
      <c r="W592" s="44">
        <f t="shared" si="587"/>
        <v>60.36</v>
      </c>
      <c r="X592" s="47">
        <f t="shared" si="588"/>
        <v>3</v>
      </c>
      <c r="Y592" s="44">
        <f t="shared" si="589"/>
        <v>60.36</v>
      </c>
      <c r="Z592" s="47">
        <f t="shared" si="590"/>
        <v>3</v>
      </c>
      <c r="AA592" s="44">
        <f t="shared" si="591"/>
        <v>60.36</v>
      </c>
      <c r="AB592" s="8">
        <f t="shared" si="568"/>
        <v>30</v>
      </c>
      <c r="AC592" s="8">
        <f t="shared" si="569"/>
        <v>603.6</v>
      </c>
      <c r="AD592" s="8">
        <f t="shared" si="570"/>
        <v>0</v>
      </c>
      <c r="AE592" s="8">
        <f t="shared" si="571"/>
        <v>0</v>
      </c>
    </row>
    <row r="593" spans="1:31" ht="27.75" customHeight="1">
      <c r="A593" s="79"/>
      <c r="B593" s="2" t="s">
        <v>80</v>
      </c>
      <c r="C593" s="37"/>
      <c r="D593" s="34"/>
      <c r="E593" s="35"/>
      <c r="F593" s="36"/>
      <c r="G593" s="37"/>
      <c r="H593" s="36"/>
      <c r="I593" s="37"/>
      <c r="J593" s="36"/>
      <c r="K593" s="37"/>
      <c r="L593" s="36"/>
      <c r="M593" s="37"/>
      <c r="N593" s="36"/>
      <c r="O593" s="37"/>
      <c r="P593" s="36"/>
      <c r="Q593" s="37"/>
      <c r="R593" s="36"/>
      <c r="S593" s="37"/>
      <c r="T593" s="36"/>
      <c r="U593" s="37"/>
      <c r="V593" s="36"/>
      <c r="W593" s="37"/>
      <c r="X593" s="36"/>
      <c r="Y593" s="37"/>
      <c r="Z593" s="36"/>
      <c r="AA593" s="38"/>
      <c r="AB593" s="8">
        <f t="shared" si="568"/>
        <v>0</v>
      </c>
      <c r="AC593" s="8">
        <f t="shared" si="569"/>
        <v>0</v>
      </c>
      <c r="AD593" s="8">
        <f t="shared" si="570"/>
        <v>0</v>
      </c>
      <c r="AE593" s="8">
        <f t="shared" si="571"/>
        <v>0</v>
      </c>
    </row>
    <row r="594" spans="1:31" ht="60">
      <c r="A594" s="79"/>
      <c r="B594" s="42" t="s">
        <v>58</v>
      </c>
      <c r="C594" s="24">
        <v>39606.17</v>
      </c>
      <c r="D594" s="58">
        <v>9</v>
      </c>
      <c r="E594" s="26">
        <v>356.4</v>
      </c>
      <c r="F594" s="27">
        <f>D594-H594-J594-L594-N594-P594-R594-T594-V594-X594-Z594</f>
        <v>0</v>
      </c>
      <c r="G594" s="24">
        <f>E594-I594-K594-M594-O594-Q594-S594-U594-W594-Y594-AA594</f>
        <v>0</v>
      </c>
      <c r="H594" s="27">
        <v>0</v>
      </c>
      <c r="I594" s="24">
        <f t="shared" si="573"/>
        <v>0</v>
      </c>
      <c r="J594" s="27">
        <f t="shared" si="574"/>
        <v>1</v>
      </c>
      <c r="K594" s="24">
        <v>39.6</v>
      </c>
      <c r="L594" s="27">
        <f t="shared" si="576"/>
        <v>1</v>
      </c>
      <c r="M594" s="24">
        <v>39.6</v>
      </c>
      <c r="N594" s="27">
        <f t="shared" si="578"/>
        <v>1</v>
      </c>
      <c r="O594" s="24">
        <v>39.6</v>
      </c>
      <c r="P594" s="27">
        <f t="shared" si="580"/>
        <v>1</v>
      </c>
      <c r="Q594" s="24">
        <v>39.6</v>
      </c>
      <c r="R594" s="27">
        <f t="shared" si="582"/>
        <v>1</v>
      </c>
      <c r="S594" s="24">
        <v>39.6</v>
      </c>
      <c r="T594" s="27">
        <f t="shared" si="584"/>
        <v>1</v>
      </c>
      <c r="U594" s="24">
        <v>39.6</v>
      </c>
      <c r="V594" s="27">
        <f t="shared" si="586"/>
        <v>1</v>
      </c>
      <c r="W594" s="24">
        <v>39.6</v>
      </c>
      <c r="X594" s="27">
        <f t="shared" si="588"/>
        <v>1</v>
      </c>
      <c r="Y594" s="24">
        <v>39.6</v>
      </c>
      <c r="Z594" s="27">
        <f t="shared" si="590"/>
        <v>1</v>
      </c>
      <c r="AA594" s="24">
        <v>39.6</v>
      </c>
      <c r="AB594" s="8">
        <f t="shared" si="568"/>
        <v>9</v>
      </c>
      <c r="AC594" s="8">
        <f t="shared" si="569"/>
        <v>356.40000000000003</v>
      </c>
      <c r="AD594" s="8">
        <f t="shared" si="570"/>
        <v>0</v>
      </c>
      <c r="AE594" s="8">
        <f t="shared" si="571"/>
        <v>0</v>
      </c>
    </row>
    <row r="595" spans="1:31" ht="32.25" customHeight="1">
      <c r="A595" s="79"/>
      <c r="B595" s="39" t="s">
        <v>59</v>
      </c>
      <c r="C595" s="31">
        <v>38029.4</v>
      </c>
      <c r="D595" s="55">
        <v>3</v>
      </c>
      <c r="E595" s="33">
        <v>114.1</v>
      </c>
      <c r="F595" s="47">
        <f>D595-H595-J595-L595-N595-P595-R595-T595-V595-X595-Z595</f>
        <v>0</v>
      </c>
      <c r="G595" s="44">
        <f>E595-I595-K595-M595-O595-Q595-S595-U595-W595-Y595-AA595</f>
        <v>0</v>
      </c>
      <c r="H595" s="47">
        <v>1</v>
      </c>
      <c r="I595" s="44">
        <v>38.1</v>
      </c>
      <c r="J595" s="47">
        <f t="shared" si="574"/>
        <v>0</v>
      </c>
      <c r="K595" s="44">
        <f t="shared" si="575"/>
        <v>0</v>
      </c>
      <c r="L595" s="47">
        <v>1</v>
      </c>
      <c r="M595" s="44">
        <v>38</v>
      </c>
      <c r="N595" s="47">
        <f t="shared" si="578"/>
        <v>0</v>
      </c>
      <c r="O595" s="44">
        <f t="shared" si="579"/>
        <v>0</v>
      </c>
      <c r="P595" s="47">
        <f t="shared" si="580"/>
        <v>0</v>
      </c>
      <c r="Q595" s="44">
        <f t="shared" si="581"/>
        <v>0</v>
      </c>
      <c r="R595" s="47">
        <v>1</v>
      </c>
      <c r="S595" s="44">
        <v>38</v>
      </c>
      <c r="T595" s="47">
        <f t="shared" si="584"/>
        <v>0</v>
      </c>
      <c r="U595" s="44">
        <f t="shared" si="585"/>
        <v>0</v>
      </c>
      <c r="V595" s="47">
        <f t="shared" si="586"/>
        <v>0</v>
      </c>
      <c r="W595" s="44">
        <f t="shared" si="587"/>
        <v>0</v>
      </c>
      <c r="X595" s="47">
        <f t="shared" si="588"/>
        <v>0</v>
      </c>
      <c r="Y595" s="44">
        <f t="shared" si="589"/>
        <v>0</v>
      </c>
      <c r="Z595" s="47">
        <f t="shared" si="590"/>
        <v>0</v>
      </c>
      <c r="AA595" s="44">
        <f t="shared" si="591"/>
        <v>0</v>
      </c>
      <c r="AB595" s="8">
        <f t="shared" si="568"/>
        <v>3</v>
      </c>
      <c r="AC595" s="8">
        <f t="shared" si="569"/>
        <v>114.1</v>
      </c>
      <c r="AD595" s="8">
        <f t="shared" si="570"/>
        <v>0</v>
      </c>
      <c r="AE595" s="8">
        <f t="shared" si="571"/>
        <v>0</v>
      </c>
    </row>
    <row r="596" spans="1:31" ht="28.5">
      <c r="A596" s="79"/>
      <c r="B596" s="3" t="s">
        <v>81</v>
      </c>
      <c r="C596" s="37"/>
      <c r="D596" s="34"/>
      <c r="E596" s="35"/>
      <c r="F596" s="36"/>
      <c r="G596" s="37"/>
      <c r="H596" s="36"/>
      <c r="I596" s="37"/>
      <c r="J596" s="36"/>
      <c r="K596" s="37"/>
      <c r="L596" s="36"/>
      <c r="M596" s="37"/>
      <c r="N596" s="36"/>
      <c r="O596" s="37"/>
      <c r="P596" s="36"/>
      <c r="Q596" s="37"/>
      <c r="R596" s="36"/>
      <c r="S596" s="37"/>
      <c r="T596" s="36"/>
      <c r="U596" s="37"/>
      <c r="V596" s="36"/>
      <c r="W596" s="37"/>
      <c r="X596" s="36"/>
      <c r="Y596" s="37"/>
      <c r="Z596" s="36"/>
      <c r="AA596" s="38"/>
      <c r="AB596" s="8">
        <f t="shared" si="568"/>
        <v>0</v>
      </c>
      <c r="AC596" s="8">
        <f t="shared" si="569"/>
        <v>0</v>
      </c>
      <c r="AD596" s="8">
        <f t="shared" si="570"/>
        <v>0</v>
      </c>
      <c r="AE596" s="8">
        <f t="shared" si="571"/>
        <v>0</v>
      </c>
    </row>
    <row r="597" spans="1:31" ht="15.75">
      <c r="A597" s="79"/>
      <c r="B597" s="43" t="s">
        <v>60</v>
      </c>
      <c r="C597" s="44">
        <v>25402.6</v>
      </c>
      <c r="D597" s="45">
        <v>30</v>
      </c>
      <c r="E597" s="46">
        <v>762.0999999999999</v>
      </c>
      <c r="F597" s="47">
        <f>D597-H597-J597-L597-N597-P597-R597-T597-V597-X597-Z597</f>
        <v>0</v>
      </c>
      <c r="G597" s="44">
        <f>E597-I597-K597-M597-O597-Q597-S597-U597-W597-Y597-AA597</f>
        <v>0</v>
      </c>
      <c r="H597" s="47">
        <f t="shared" si="572"/>
        <v>3</v>
      </c>
      <c r="I597" s="44">
        <f t="shared" si="573"/>
        <v>76.21</v>
      </c>
      <c r="J597" s="47">
        <f t="shared" si="574"/>
        <v>3</v>
      </c>
      <c r="K597" s="44">
        <f t="shared" si="575"/>
        <v>76.21</v>
      </c>
      <c r="L597" s="47">
        <f t="shared" si="576"/>
        <v>3</v>
      </c>
      <c r="M597" s="44">
        <f t="shared" si="577"/>
        <v>76.21</v>
      </c>
      <c r="N597" s="47">
        <f t="shared" si="578"/>
        <v>3</v>
      </c>
      <c r="O597" s="44">
        <f t="shared" si="579"/>
        <v>76.21</v>
      </c>
      <c r="P597" s="47">
        <f t="shared" si="580"/>
        <v>3</v>
      </c>
      <c r="Q597" s="44">
        <f t="shared" si="581"/>
        <v>76.21</v>
      </c>
      <c r="R597" s="47">
        <f t="shared" si="582"/>
        <v>3</v>
      </c>
      <c r="S597" s="44">
        <f t="shared" si="583"/>
        <v>76.21</v>
      </c>
      <c r="T597" s="47">
        <f t="shared" si="584"/>
        <v>3</v>
      </c>
      <c r="U597" s="44">
        <f t="shared" si="585"/>
        <v>76.21</v>
      </c>
      <c r="V597" s="47">
        <f t="shared" si="586"/>
        <v>3</v>
      </c>
      <c r="W597" s="44">
        <f t="shared" si="587"/>
        <v>76.21</v>
      </c>
      <c r="X597" s="47">
        <f t="shared" si="588"/>
        <v>3</v>
      </c>
      <c r="Y597" s="44">
        <f t="shared" si="589"/>
        <v>76.21</v>
      </c>
      <c r="Z597" s="47">
        <f t="shared" si="590"/>
        <v>3</v>
      </c>
      <c r="AA597" s="44">
        <f t="shared" si="591"/>
        <v>76.21</v>
      </c>
      <c r="AB597" s="8">
        <f t="shared" si="568"/>
        <v>30</v>
      </c>
      <c r="AC597" s="8">
        <f t="shared" si="569"/>
        <v>762.1</v>
      </c>
      <c r="AD597" s="8">
        <f t="shared" si="570"/>
        <v>0</v>
      </c>
      <c r="AE597" s="8">
        <f t="shared" si="571"/>
        <v>0</v>
      </c>
    </row>
    <row r="598" spans="1:256" s="51" customFormat="1" ht="40.5" customHeight="1">
      <c r="A598" s="89" t="s">
        <v>106</v>
      </c>
      <c r="B598" s="89"/>
      <c r="C598" s="50"/>
      <c r="D598" s="62">
        <f aca="true" t="shared" si="595" ref="D598:AA598">SUM(D600:D625)</f>
        <v>457</v>
      </c>
      <c r="E598" s="63">
        <f t="shared" si="595"/>
        <v>25173.899999999998</v>
      </c>
      <c r="F598" s="62">
        <f t="shared" si="595"/>
        <v>77</v>
      </c>
      <c r="G598" s="63">
        <f t="shared" si="595"/>
        <v>4294.4000000000015</v>
      </c>
      <c r="H598" s="62">
        <f t="shared" si="595"/>
        <v>35</v>
      </c>
      <c r="I598" s="63">
        <f t="shared" si="595"/>
        <v>1881.3999999999999</v>
      </c>
      <c r="J598" s="62">
        <f t="shared" si="595"/>
        <v>40</v>
      </c>
      <c r="K598" s="63">
        <f t="shared" si="595"/>
        <v>2188.72</v>
      </c>
      <c r="L598" s="62">
        <f t="shared" si="595"/>
        <v>38</v>
      </c>
      <c r="M598" s="63">
        <f t="shared" si="595"/>
        <v>2102.6499999999996</v>
      </c>
      <c r="N598" s="62">
        <f t="shared" si="595"/>
        <v>38</v>
      </c>
      <c r="O598" s="63">
        <f t="shared" si="595"/>
        <v>2092.68</v>
      </c>
      <c r="P598" s="62">
        <f t="shared" si="595"/>
        <v>38</v>
      </c>
      <c r="Q598" s="63">
        <f t="shared" si="595"/>
        <v>2102.6499999999996</v>
      </c>
      <c r="R598" s="62">
        <f t="shared" si="595"/>
        <v>39</v>
      </c>
      <c r="S598" s="63">
        <f t="shared" si="595"/>
        <v>2140.68</v>
      </c>
      <c r="T598" s="62">
        <f t="shared" si="595"/>
        <v>38</v>
      </c>
      <c r="U598" s="63">
        <f t="shared" si="595"/>
        <v>2092.68</v>
      </c>
      <c r="V598" s="62">
        <f t="shared" si="595"/>
        <v>38</v>
      </c>
      <c r="W598" s="63">
        <f t="shared" si="595"/>
        <v>2092.68</v>
      </c>
      <c r="X598" s="62">
        <f t="shared" si="595"/>
        <v>38</v>
      </c>
      <c r="Y598" s="63">
        <f t="shared" si="595"/>
        <v>2092.68</v>
      </c>
      <c r="Z598" s="62">
        <f t="shared" si="595"/>
        <v>38</v>
      </c>
      <c r="AA598" s="63">
        <f t="shared" si="595"/>
        <v>2092.68</v>
      </c>
      <c r="AB598" s="8">
        <f>F598+H598+J598+L598+N598+P598+R598+T598+V598+X598+Z598</f>
        <v>457</v>
      </c>
      <c r="AC598" s="8">
        <f>SUM(AC599:AC625)</f>
        <v>25173.899999999998</v>
      </c>
      <c r="AD598" s="8">
        <f>AB598-D598</f>
        <v>0</v>
      </c>
      <c r="AE598" s="8">
        <f>AC598-E598</f>
        <v>0</v>
      </c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</row>
    <row r="599" spans="1:31" ht="29.25">
      <c r="A599" s="79"/>
      <c r="B599" s="2" t="s">
        <v>74</v>
      </c>
      <c r="C599" s="2"/>
      <c r="D599" s="28"/>
      <c r="E599" s="28"/>
      <c r="F599" s="28"/>
      <c r="G599" s="28"/>
      <c r="H599" s="29"/>
      <c r="I599" s="28"/>
      <c r="J599" s="29"/>
      <c r="K599" s="28"/>
      <c r="L599" s="29"/>
      <c r="M599" s="28"/>
      <c r="N599" s="29"/>
      <c r="O599" s="28"/>
      <c r="P599" s="29"/>
      <c r="Q599" s="28"/>
      <c r="R599" s="29"/>
      <c r="S599" s="28"/>
      <c r="T599" s="29"/>
      <c r="U599" s="28"/>
      <c r="V599" s="29"/>
      <c r="W599" s="28"/>
      <c r="X599" s="29"/>
      <c r="Y599" s="28"/>
      <c r="Z599" s="29"/>
      <c r="AA599" s="30"/>
      <c r="AB599" s="8">
        <f>F599+H599+J599+L599+N599+P599+R599+T599+V599+X599+Z599</f>
        <v>0</v>
      </c>
      <c r="AC599" s="8">
        <f>G599+I599+K599+M599+O599+Q599+S599+U599+W599+Y599+AA599</f>
        <v>0</v>
      </c>
      <c r="AD599" s="8">
        <f>AB599-D599</f>
        <v>0</v>
      </c>
      <c r="AE599" s="8">
        <f>AC599-E599</f>
        <v>0</v>
      </c>
    </row>
    <row r="600" spans="1:31" ht="15.75">
      <c r="A600" s="79"/>
      <c r="B600" s="5" t="s">
        <v>19</v>
      </c>
      <c r="C600" s="24">
        <v>59902.240000000005</v>
      </c>
      <c r="D600" s="25">
        <v>10</v>
      </c>
      <c r="E600" s="26">
        <v>599</v>
      </c>
      <c r="F600" s="27">
        <f aca="true" t="shared" si="596" ref="F600:G602">D600-H600-J600-L600-N600-P600-R600-T600-V600-X600-Z600</f>
        <v>0</v>
      </c>
      <c r="G600" s="24">
        <f t="shared" si="596"/>
        <v>9.947598300641403E-14</v>
      </c>
      <c r="H600" s="27">
        <f>ROUND($D600/12,0)</f>
        <v>1</v>
      </c>
      <c r="I600" s="24">
        <f>ROUND(H600*$C600/1000,2)</f>
        <v>59.9</v>
      </c>
      <c r="J600" s="27">
        <f>ROUND($D600/12,0)</f>
        <v>1</v>
      </c>
      <c r="K600" s="24">
        <f>ROUND(J600*$C600/1000,2)</f>
        <v>59.9</v>
      </c>
      <c r="L600" s="27">
        <f>ROUND($D600/12,0)</f>
        <v>1</v>
      </c>
      <c r="M600" s="24">
        <f>ROUND(L600*$C600/1000,2)</f>
        <v>59.9</v>
      </c>
      <c r="N600" s="27">
        <f>ROUND($D600/12,0)</f>
        <v>1</v>
      </c>
      <c r="O600" s="24">
        <f>ROUND(N600*$C600/1000,2)</f>
        <v>59.9</v>
      </c>
      <c r="P600" s="27">
        <f>ROUND($D600/12,0)</f>
        <v>1</v>
      </c>
      <c r="Q600" s="24">
        <f>ROUND(P600*$C600/1000,2)</f>
        <v>59.9</v>
      </c>
      <c r="R600" s="27">
        <f>ROUND($D600/12,0)</f>
        <v>1</v>
      </c>
      <c r="S600" s="24">
        <f>ROUND(R600*$C600/1000,2)</f>
        <v>59.9</v>
      </c>
      <c r="T600" s="27">
        <f>ROUND($D600/12,0)</f>
        <v>1</v>
      </c>
      <c r="U600" s="24">
        <f>ROUND(T600*$C600/1000,2)</f>
        <v>59.9</v>
      </c>
      <c r="V600" s="27">
        <f>ROUND($D600/12,0)</f>
        <v>1</v>
      </c>
      <c r="W600" s="24">
        <f>ROUND(V600*$C600/1000,2)</f>
        <v>59.9</v>
      </c>
      <c r="X600" s="27">
        <f>ROUND($D600/12,0)</f>
        <v>1</v>
      </c>
      <c r="Y600" s="24">
        <f>ROUND(X600*$C600/1000,2)</f>
        <v>59.9</v>
      </c>
      <c r="Z600" s="27">
        <f>ROUND($D600/12,0)</f>
        <v>1</v>
      </c>
      <c r="AA600" s="24">
        <f>ROUND(Z600*$C600/1000,2)</f>
        <v>59.9</v>
      </c>
      <c r="AB600" s="8">
        <f aca="true" t="shared" si="597" ref="AB600:AB625">F600+H600+J600+L600+N600+P600+R600+T600+V600+X600+Z600</f>
        <v>10</v>
      </c>
      <c r="AC600" s="8">
        <f aca="true" t="shared" si="598" ref="AC600:AC625">G600+I600+K600+M600+O600+Q600+S600+U600+W600+Y600+AA600</f>
        <v>599</v>
      </c>
      <c r="AD600" s="8">
        <f aca="true" t="shared" si="599" ref="AD600:AD625">AB600-D600</f>
        <v>0</v>
      </c>
      <c r="AE600" s="8">
        <f aca="true" t="shared" si="600" ref="AE600:AE625">AC600-E600</f>
        <v>0</v>
      </c>
    </row>
    <row r="601" spans="1:31" ht="30">
      <c r="A601" s="79"/>
      <c r="B601" s="5" t="s">
        <v>20</v>
      </c>
      <c r="C601" s="9">
        <v>112386.8</v>
      </c>
      <c r="D601" s="12">
        <v>14</v>
      </c>
      <c r="E601" s="23">
        <v>1573.5</v>
      </c>
      <c r="F601" s="27">
        <f t="shared" si="596"/>
        <v>4</v>
      </c>
      <c r="G601" s="24">
        <f t="shared" si="596"/>
        <v>449.5999999999997</v>
      </c>
      <c r="H601" s="27">
        <f aca="true" t="shared" si="601" ref="H601:H625">ROUND($D601/12,0)</f>
        <v>1</v>
      </c>
      <c r="I601" s="24">
        <f aca="true" t="shared" si="602" ref="I601:I625">ROUND(H601*$C601/1000,2)</f>
        <v>112.39</v>
      </c>
      <c r="J601" s="27">
        <f aca="true" t="shared" si="603" ref="J601:J625">ROUND($D601/12,0)</f>
        <v>1</v>
      </c>
      <c r="K601" s="24">
        <f aca="true" t="shared" si="604" ref="K601:K625">ROUND(J601*$C601/1000,2)</f>
        <v>112.39</v>
      </c>
      <c r="L601" s="27">
        <f aca="true" t="shared" si="605" ref="L601:L625">ROUND($D601/12,0)</f>
        <v>1</v>
      </c>
      <c r="M601" s="24">
        <f aca="true" t="shared" si="606" ref="M601:M625">ROUND(L601*$C601/1000,2)</f>
        <v>112.39</v>
      </c>
      <c r="N601" s="27">
        <f aca="true" t="shared" si="607" ref="N601:N625">ROUND($D601/12,0)</f>
        <v>1</v>
      </c>
      <c r="O601" s="24">
        <f aca="true" t="shared" si="608" ref="O601:O625">ROUND(N601*$C601/1000,2)</f>
        <v>112.39</v>
      </c>
      <c r="P601" s="27">
        <f aca="true" t="shared" si="609" ref="P601:P625">ROUND($D601/12,0)</f>
        <v>1</v>
      </c>
      <c r="Q601" s="24">
        <f aca="true" t="shared" si="610" ref="Q601:Q625">ROUND(P601*$C601/1000,2)</f>
        <v>112.39</v>
      </c>
      <c r="R601" s="27">
        <f aca="true" t="shared" si="611" ref="R601:R625">ROUND($D601/12,0)</f>
        <v>1</v>
      </c>
      <c r="S601" s="24">
        <f aca="true" t="shared" si="612" ref="S601:S625">ROUND(R601*$C601/1000,2)</f>
        <v>112.39</v>
      </c>
      <c r="T601" s="27">
        <f aca="true" t="shared" si="613" ref="T601:T625">ROUND($D601/12,0)</f>
        <v>1</v>
      </c>
      <c r="U601" s="24">
        <f aca="true" t="shared" si="614" ref="U601:U625">ROUND(T601*$C601/1000,2)</f>
        <v>112.39</v>
      </c>
      <c r="V601" s="27">
        <f aca="true" t="shared" si="615" ref="V601:V625">ROUND($D601/12,0)</f>
        <v>1</v>
      </c>
      <c r="W601" s="24">
        <f aca="true" t="shared" si="616" ref="W601:W625">ROUND(V601*$C601/1000,2)</f>
        <v>112.39</v>
      </c>
      <c r="X601" s="27">
        <f aca="true" t="shared" si="617" ref="X601:X625">ROUND($D601/12,0)</f>
        <v>1</v>
      </c>
      <c r="Y601" s="24">
        <f aca="true" t="shared" si="618" ref="Y601:Y625">ROUND(X601*$C601/1000,2)</f>
        <v>112.39</v>
      </c>
      <c r="Z601" s="27">
        <f aca="true" t="shared" si="619" ref="Z601:Z625">ROUND($D601/12,0)</f>
        <v>1</v>
      </c>
      <c r="AA601" s="24">
        <f aca="true" t="shared" si="620" ref="AA601:AA625">ROUND(Z601*$C601/1000,2)</f>
        <v>112.39</v>
      </c>
      <c r="AB601" s="8">
        <f t="shared" si="597"/>
        <v>14</v>
      </c>
      <c r="AC601" s="8">
        <f t="shared" si="598"/>
        <v>1573.5</v>
      </c>
      <c r="AD601" s="8">
        <f t="shared" si="599"/>
        <v>0</v>
      </c>
      <c r="AE601" s="8">
        <f t="shared" si="600"/>
        <v>0</v>
      </c>
    </row>
    <row r="602" spans="1:31" ht="15.75">
      <c r="A602" s="79"/>
      <c r="B602" s="39" t="s">
        <v>21</v>
      </c>
      <c r="C602" s="31">
        <v>129163.44</v>
      </c>
      <c r="D602" s="48">
        <v>40</v>
      </c>
      <c r="E602" s="33">
        <v>5166.6</v>
      </c>
      <c r="F602" s="47">
        <f t="shared" si="596"/>
        <v>10</v>
      </c>
      <c r="G602" s="44">
        <f t="shared" si="596"/>
        <v>1291.700000000002</v>
      </c>
      <c r="H602" s="47">
        <f t="shared" si="601"/>
        <v>3</v>
      </c>
      <c r="I602" s="44">
        <f t="shared" si="602"/>
        <v>387.49</v>
      </c>
      <c r="J602" s="47">
        <f t="shared" si="603"/>
        <v>3</v>
      </c>
      <c r="K602" s="44">
        <f t="shared" si="604"/>
        <v>387.49</v>
      </c>
      <c r="L602" s="47">
        <f t="shared" si="605"/>
        <v>3</v>
      </c>
      <c r="M602" s="44">
        <f t="shared" si="606"/>
        <v>387.49</v>
      </c>
      <c r="N602" s="47">
        <f t="shared" si="607"/>
        <v>3</v>
      </c>
      <c r="O602" s="44">
        <f t="shared" si="608"/>
        <v>387.49</v>
      </c>
      <c r="P602" s="47">
        <f t="shared" si="609"/>
        <v>3</v>
      </c>
      <c r="Q602" s="44">
        <f t="shared" si="610"/>
        <v>387.49</v>
      </c>
      <c r="R602" s="47">
        <f t="shared" si="611"/>
        <v>3</v>
      </c>
      <c r="S602" s="44">
        <f t="shared" si="612"/>
        <v>387.49</v>
      </c>
      <c r="T602" s="47">
        <f t="shared" si="613"/>
        <v>3</v>
      </c>
      <c r="U602" s="44">
        <f t="shared" si="614"/>
        <v>387.49</v>
      </c>
      <c r="V602" s="47">
        <f t="shared" si="615"/>
        <v>3</v>
      </c>
      <c r="W602" s="44">
        <f t="shared" si="616"/>
        <v>387.49</v>
      </c>
      <c r="X602" s="47">
        <f t="shared" si="617"/>
        <v>3</v>
      </c>
      <c r="Y602" s="44">
        <f t="shared" si="618"/>
        <v>387.49</v>
      </c>
      <c r="Z602" s="47">
        <f t="shared" si="619"/>
        <v>3</v>
      </c>
      <c r="AA602" s="44">
        <f t="shared" si="620"/>
        <v>387.49</v>
      </c>
      <c r="AB602" s="8">
        <f t="shared" si="597"/>
        <v>40</v>
      </c>
      <c r="AC602" s="8">
        <f t="shared" si="598"/>
        <v>5166.6</v>
      </c>
      <c r="AD602" s="8">
        <f t="shared" si="599"/>
        <v>0</v>
      </c>
      <c r="AE602" s="8">
        <f t="shared" si="600"/>
        <v>0</v>
      </c>
    </row>
    <row r="603" spans="1:31" ht="22.5" customHeight="1">
      <c r="A603" s="79"/>
      <c r="B603" s="2" t="s">
        <v>76</v>
      </c>
      <c r="C603" s="37"/>
      <c r="D603" s="34"/>
      <c r="E603" s="35"/>
      <c r="F603" s="36"/>
      <c r="G603" s="37"/>
      <c r="H603" s="36"/>
      <c r="I603" s="37"/>
      <c r="J603" s="36"/>
      <c r="K603" s="37"/>
      <c r="L603" s="36"/>
      <c r="M603" s="37"/>
      <c r="N603" s="36"/>
      <c r="O603" s="37"/>
      <c r="P603" s="36"/>
      <c r="Q603" s="37"/>
      <c r="R603" s="36"/>
      <c r="S603" s="37"/>
      <c r="T603" s="36"/>
      <c r="U603" s="37"/>
      <c r="V603" s="36"/>
      <c r="W603" s="37"/>
      <c r="X603" s="36"/>
      <c r="Y603" s="37"/>
      <c r="Z603" s="36"/>
      <c r="AA603" s="38"/>
      <c r="AB603" s="8">
        <f t="shared" si="597"/>
        <v>0</v>
      </c>
      <c r="AC603" s="8">
        <f t="shared" si="598"/>
        <v>0</v>
      </c>
      <c r="AD603" s="8">
        <f t="shared" si="599"/>
        <v>0</v>
      </c>
      <c r="AE603" s="8">
        <f t="shared" si="600"/>
        <v>0</v>
      </c>
    </row>
    <row r="604" spans="1:31" ht="15.75">
      <c r="A604" s="79"/>
      <c r="B604" s="40" t="s">
        <v>40</v>
      </c>
      <c r="C604" s="24">
        <v>30240.15</v>
      </c>
      <c r="D604" s="25">
        <v>80</v>
      </c>
      <c r="E604" s="26">
        <v>2419.2</v>
      </c>
      <c r="F604" s="27">
        <f aca="true" t="shared" si="621" ref="F604:G606">D604-H604-J604-L604-N604-P604-R604-T604-V604-X604-Z604</f>
        <v>10</v>
      </c>
      <c r="G604" s="24">
        <f t="shared" si="621"/>
        <v>302.39999999999947</v>
      </c>
      <c r="H604" s="27">
        <f t="shared" si="601"/>
        <v>7</v>
      </c>
      <c r="I604" s="24">
        <f t="shared" si="602"/>
        <v>211.68</v>
      </c>
      <c r="J604" s="27">
        <f t="shared" si="603"/>
        <v>7</v>
      </c>
      <c r="K604" s="24">
        <f t="shared" si="604"/>
        <v>211.68</v>
      </c>
      <c r="L604" s="27">
        <f t="shared" si="605"/>
        <v>7</v>
      </c>
      <c r="M604" s="24">
        <f t="shared" si="606"/>
        <v>211.68</v>
      </c>
      <c r="N604" s="27">
        <f t="shared" si="607"/>
        <v>7</v>
      </c>
      <c r="O604" s="24">
        <f t="shared" si="608"/>
        <v>211.68</v>
      </c>
      <c r="P604" s="27">
        <f t="shared" si="609"/>
        <v>7</v>
      </c>
      <c r="Q604" s="24">
        <f t="shared" si="610"/>
        <v>211.68</v>
      </c>
      <c r="R604" s="27">
        <f t="shared" si="611"/>
        <v>7</v>
      </c>
      <c r="S604" s="24">
        <f t="shared" si="612"/>
        <v>211.68</v>
      </c>
      <c r="T604" s="27">
        <f t="shared" si="613"/>
        <v>7</v>
      </c>
      <c r="U604" s="24">
        <f t="shared" si="614"/>
        <v>211.68</v>
      </c>
      <c r="V604" s="27">
        <f t="shared" si="615"/>
        <v>7</v>
      </c>
      <c r="W604" s="24">
        <f t="shared" si="616"/>
        <v>211.68</v>
      </c>
      <c r="X604" s="27">
        <f t="shared" si="617"/>
        <v>7</v>
      </c>
      <c r="Y604" s="24">
        <f t="shared" si="618"/>
        <v>211.68</v>
      </c>
      <c r="Z604" s="27">
        <f t="shared" si="619"/>
        <v>7</v>
      </c>
      <c r="AA604" s="24">
        <f t="shared" si="620"/>
        <v>211.68</v>
      </c>
      <c r="AB604" s="8">
        <f t="shared" si="597"/>
        <v>80</v>
      </c>
      <c r="AC604" s="8">
        <f t="shared" si="598"/>
        <v>2419.2</v>
      </c>
      <c r="AD604" s="8">
        <f t="shared" si="599"/>
        <v>0</v>
      </c>
      <c r="AE604" s="8">
        <f t="shared" si="600"/>
        <v>0</v>
      </c>
    </row>
    <row r="605" spans="1:31" ht="15.75">
      <c r="A605" s="79"/>
      <c r="B605" s="5" t="s">
        <v>41</v>
      </c>
      <c r="C605" s="9">
        <v>22150.1</v>
      </c>
      <c r="D605" s="11"/>
      <c r="E605" s="23">
        <v>0</v>
      </c>
      <c r="F605" s="27">
        <f t="shared" si="621"/>
        <v>0</v>
      </c>
      <c r="G605" s="24">
        <f t="shared" si="621"/>
        <v>0</v>
      </c>
      <c r="H605" s="27">
        <f t="shared" si="601"/>
        <v>0</v>
      </c>
      <c r="I605" s="24">
        <f t="shared" si="602"/>
        <v>0</v>
      </c>
      <c r="J605" s="27">
        <f t="shared" si="603"/>
        <v>0</v>
      </c>
      <c r="K605" s="24">
        <f t="shared" si="604"/>
        <v>0</v>
      </c>
      <c r="L605" s="27">
        <f t="shared" si="605"/>
        <v>0</v>
      </c>
      <c r="M605" s="24">
        <f t="shared" si="606"/>
        <v>0</v>
      </c>
      <c r="N605" s="27">
        <f t="shared" si="607"/>
        <v>0</v>
      </c>
      <c r="O605" s="24">
        <f t="shared" si="608"/>
        <v>0</v>
      </c>
      <c r="P605" s="27">
        <f t="shared" si="609"/>
        <v>0</v>
      </c>
      <c r="Q605" s="24">
        <f t="shared" si="610"/>
        <v>0</v>
      </c>
      <c r="R605" s="27">
        <f t="shared" si="611"/>
        <v>0</v>
      </c>
      <c r="S605" s="24">
        <f t="shared" si="612"/>
        <v>0</v>
      </c>
      <c r="T605" s="27">
        <f t="shared" si="613"/>
        <v>0</v>
      </c>
      <c r="U605" s="24">
        <f t="shared" si="614"/>
        <v>0</v>
      </c>
      <c r="V605" s="27">
        <f t="shared" si="615"/>
        <v>0</v>
      </c>
      <c r="W605" s="24">
        <f t="shared" si="616"/>
        <v>0</v>
      </c>
      <c r="X605" s="27">
        <f t="shared" si="617"/>
        <v>0</v>
      </c>
      <c r="Y605" s="24">
        <f t="shared" si="618"/>
        <v>0</v>
      </c>
      <c r="Z605" s="27">
        <f t="shared" si="619"/>
        <v>0</v>
      </c>
      <c r="AA605" s="24">
        <f t="shared" si="620"/>
        <v>0</v>
      </c>
      <c r="AB605" s="8">
        <f t="shared" si="597"/>
        <v>0</v>
      </c>
      <c r="AC605" s="8">
        <f t="shared" si="598"/>
        <v>0</v>
      </c>
      <c r="AD605" s="8">
        <f t="shared" si="599"/>
        <v>0</v>
      </c>
      <c r="AE605" s="8">
        <f t="shared" si="600"/>
        <v>0</v>
      </c>
    </row>
    <row r="606" spans="1:31" ht="15.75">
      <c r="A606" s="79"/>
      <c r="B606" s="39" t="s">
        <v>42</v>
      </c>
      <c r="C606" s="31">
        <v>32204.2</v>
      </c>
      <c r="D606" s="32">
        <v>13</v>
      </c>
      <c r="E606" s="33">
        <v>418.6</v>
      </c>
      <c r="F606" s="47">
        <f t="shared" si="621"/>
        <v>3</v>
      </c>
      <c r="G606" s="44">
        <f t="shared" si="621"/>
        <v>96.60000000000012</v>
      </c>
      <c r="H606" s="47">
        <f t="shared" si="601"/>
        <v>1</v>
      </c>
      <c r="I606" s="44">
        <f t="shared" si="602"/>
        <v>32.2</v>
      </c>
      <c r="J606" s="47">
        <f t="shared" si="603"/>
        <v>1</v>
      </c>
      <c r="K606" s="44">
        <f t="shared" si="604"/>
        <v>32.2</v>
      </c>
      <c r="L606" s="47">
        <f t="shared" si="605"/>
        <v>1</v>
      </c>
      <c r="M606" s="44">
        <f t="shared" si="606"/>
        <v>32.2</v>
      </c>
      <c r="N606" s="47">
        <f t="shared" si="607"/>
        <v>1</v>
      </c>
      <c r="O606" s="44">
        <f t="shared" si="608"/>
        <v>32.2</v>
      </c>
      <c r="P606" s="47">
        <f t="shared" si="609"/>
        <v>1</v>
      </c>
      <c r="Q606" s="44">
        <f t="shared" si="610"/>
        <v>32.2</v>
      </c>
      <c r="R606" s="47">
        <f t="shared" si="611"/>
        <v>1</v>
      </c>
      <c r="S606" s="44">
        <f t="shared" si="612"/>
        <v>32.2</v>
      </c>
      <c r="T606" s="47">
        <f t="shared" si="613"/>
        <v>1</v>
      </c>
      <c r="U606" s="44">
        <f t="shared" si="614"/>
        <v>32.2</v>
      </c>
      <c r="V606" s="47">
        <f t="shared" si="615"/>
        <v>1</v>
      </c>
      <c r="W606" s="44">
        <f t="shared" si="616"/>
        <v>32.2</v>
      </c>
      <c r="X606" s="47">
        <f t="shared" si="617"/>
        <v>1</v>
      </c>
      <c r="Y606" s="44">
        <f t="shared" si="618"/>
        <v>32.2</v>
      </c>
      <c r="Z606" s="47">
        <f t="shared" si="619"/>
        <v>1</v>
      </c>
      <c r="AA606" s="44">
        <f t="shared" si="620"/>
        <v>32.2</v>
      </c>
      <c r="AB606" s="8">
        <f t="shared" si="597"/>
        <v>13</v>
      </c>
      <c r="AC606" s="8">
        <f t="shared" si="598"/>
        <v>418.6</v>
      </c>
      <c r="AD606" s="8">
        <f t="shared" si="599"/>
        <v>0</v>
      </c>
      <c r="AE606" s="8">
        <f t="shared" si="600"/>
        <v>0</v>
      </c>
    </row>
    <row r="607" spans="1:31" ht="15.75">
      <c r="A607" s="79"/>
      <c r="B607" s="2" t="s">
        <v>77</v>
      </c>
      <c r="C607" s="37"/>
      <c r="D607" s="34"/>
      <c r="E607" s="35"/>
      <c r="F607" s="36"/>
      <c r="G607" s="37"/>
      <c r="H607" s="36"/>
      <c r="I607" s="37"/>
      <c r="J607" s="36"/>
      <c r="K607" s="37"/>
      <c r="L607" s="36"/>
      <c r="M607" s="37"/>
      <c r="N607" s="36"/>
      <c r="O607" s="37"/>
      <c r="P607" s="36"/>
      <c r="Q607" s="37"/>
      <c r="R607" s="36"/>
      <c r="S607" s="37"/>
      <c r="T607" s="36"/>
      <c r="U607" s="37"/>
      <c r="V607" s="36"/>
      <c r="W607" s="37"/>
      <c r="X607" s="36"/>
      <c r="Y607" s="37"/>
      <c r="Z607" s="36"/>
      <c r="AA607" s="38"/>
      <c r="AB607" s="8">
        <f t="shared" si="597"/>
        <v>0</v>
      </c>
      <c r="AC607" s="8">
        <f t="shared" si="598"/>
        <v>0</v>
      </c>
      <c r="AD607" s="8">
        <f t="shared" si="599"/>
        <v>0</v>
      </c>
      <c r="AE607" s="8">
        <f t="shared" si="600"/>
        <v>0</v>
      </c>
    </row>
    <row r="608" spans="1:31" ht="15.75">
      <c r="A608" s="79"/>
      <c r="B608" s="40" t="s">
        <v>43</v>
      </c>
      <c r="C608" s="24">
        <v>38150.17</v>
      </c>
      <c r="D608" s="41">
        <v>17</v>
      </c>
      <c r="E608" s="26">
        <v>648.6</v>
      </c>
      <c r="F608" s="27">
        <f aca="true" t="shared" si="622" ref="F608:G612">D608-H608-J608-L608-N608-P608-R608-T608-V608-X608-Z608</f>
        <v>7</v>
      </c>
      <c r="G608" s="24">
        <f t="shared" si="622"/>
        <v>267.10000000000025</v>
      </c>
      <c r="H608" s="27">
        <f t="shared" si="601"/>
        <v>1</v>
      </c>
      <c r="I608" s="24">
        <f t="shared" si="602"/>
        <v>38.15</v>
      </c>
      <c r="J608" s="27">
        <f t="shared" si="603"/>
        <v>1</v>
      </c>
      <c r="K608" s="24">
        <f t="shared" si="604"/>
        <v>38.15</v>
      </c>
      <c r="L608" s="27">
        <f t="shared" si="605"/>
        <v>1</v>
      </c>
      <c r="M608" s="24">
        <f t="shared" si="606"/>
        <v>38.15</v>
      </c>
      <c r="N608" s="27">
        <f t="shared" si="607"/>
        <v>1</v>
      </c>
      <c r="O608" s="24">
        <f t="shared" si="608"/>
        <v>38.15</v>
      </c>
      <c r="P608" s="27">
        <f t="shared" si="609"/>
        <v>1</v>
      </c>
      <c r="Q608" s="24">
        <f t="shared" si="610"/>
        <v>38.15</v>
      </c>
      <c r="R608" s="27">
        <f t="shared" si="611"/>
        <v>1</v>
      </c>
      <c r="S608" s="24">
        <f t="shared" si="612"/>
        <v>38.15</v>
      </c>
      <c r="T608" s="27">
        <f t="shared" si="613"/>
        <v>1</v>
      </c>
      <c r="U608" s="24">
        <f t="shared" si="614"/>
        <v>38.15</v>
      </c>
      <c r="V608" s="27">
        <f t="shared" si="615"/>
        <v>1</v>
      </c>
      <c r="W608" s="24">
        <f t="shared" si="616"/>
        <v>38.15</v>
      </c>
      <c r="X608" s="27">
        <f t="shared" si="617"/>
        <v>1</v>
      </c>
      <c r="Y608" s="24">
        <f t="shared" si="618"/>
        <v>38.15</v>
      </c>
      <c r="Z608" s="27">
        <f t="shared" si="619"/>
        <v>1</v>
      </c>
      <c r="AA608" s="24">
        <f t="shared" si="620"/>
        <v>38.15</v>
      </c>
      <c r="AB608" s="8">
        <f t="shared" si="597"/>
        <v>17</v>
      </c>
      <c r="AC608" s="8">
        <f t="shared" si="598"/>
        <v>648.6</v>
      </c>
      <c r="AD608" s="8">
        <f t="shared" si="599"/>
        <v>0</v>
      </c>
      <c r="AE608" s="8">
        <f t="shared" si="600"/>
        <v>0</v>
      </c>
    </row>
    <row r="609" spans="1:31" ht="30">
      <c r="A609" s="79"/>
      <c r="B609" s="5" t="s">
        <v>44</v>
      </c>
      <c r="C609" s="9">
        <v>39230.83</v>
      </c>
      <c r="D609" s="54">
        <v>9</v>
      </c>
      <c r="E609" s="23">
        <v>353.09999999999997</v>
      </c>
      <c r="F609" s="27">
        <f t="shared" si="622"/>
        <v>0</v>
      </c>
      <c r="G609" s="24">
        <f t="shared" si="622"/>
        <v>0</v>
      </c>
      <c r="H609" s="27">
        <v>0</v>
      </c>
      <c r="I609" s="24">
        <f t="shared" si="602"/>
        <v>0</v>
      </c>
      <c r="J609" s="27">
        <f t="shared" si="603"/>
        <v>1</v>
      </c>
      <c r="K609" s="24">
        <v>39.26</v>
      </c>
      <c r="L609" s="27">
        <f t="shared" si="605"/>
        <v>1</v>
      </c>
      <c r="M609" s="24">
        <f t="shared" si="606"/>
        <v>39.23</v>
      </c>
      <c r="N609" s="27">
        <f t="shared" si="607"/>
        <v>1</v>
      </c>
      <c r="O609" s="24">
        <f t="shared" si="608"/>
        <v>39.23</v>
      </c>
      <c r="P609" s="27">
        <f t="shared" si="609"/>
        <v>1</v>
      </c>
      <c r="Q609" s="24">
        <f t="shared" si="610"/>
        <v>39.23</v>
      </c>
      <c r="R609" s="27">
        <f t="shared" si="611"/>
        <v>1</v>
      </c>
      <c r="S609" s="24">
        <f t="shared" si="612"/>
        <v>39.23</v>
      </c>
      <c r="T609" s="27">
        <f t="shared" si="613"/>
        <v>1</v>
      </c>
      <c r="U609" s="24">
        <f t="shared" si="614"/>
        <v>39.23</v>
      </c>
      <c r="V609" s="27">
        <f t="shared" si="615"/>
        <v>1</v>
      </c>
      <c r="W609" s="24">
        <f t="shared" si="616"/>
        <v>39.23</v>
      </c>
      <c r="X609" s="27">
        <f t="shared" si="617"/>
        <v>1</v>
      </c>
      <c r="Y609" s="24">
        <f t="shared" si="618"/>
        <v>39.23</v>
      </c>
      <c r="Z609" s="27">
        <f t="shared" si="619"/>
        <v>1</v>
      </c>
      <c r="AA609" s="24">
        <f t="shared" si="620"/>
        <v>39.23</v>
      </c>
      <c r="AB609" s="8">
        <f t="shared" si="597"/>
        <v>9</v>
      </c>
      <c r="AC609" s="8">
        <f t="shared" si="598"/>
        <v>353.1</v>
      </c>
      <c r="AD609" s="8">
        <f t="shared" si="599"/>
        <v>0</v>
      </c>
      <c r="AE609" s="8">
        <f t="shared" si="600"/>
        <v>0</v>
      </c>
    </row>
    <row r="610" spans="1:31" ht="15.75">
      <c r="A610" s="79"/>
      <c r="B610" s="5" t="s">
        <v>47</v>
      </c>
      <c r="C610" s="9">
        <v>35194.1</v>
      </c>
      <c r="D610" s="11">
        <v>15</v>
      </c>
      <c r="E610" s="23">
        <v>527.9</v>
      </c>
      <c r="F610" s="27">
        <f t="shared" si="622"/>
        <v>5</v>
      </c>
      <c r="G610" s="24">
        <f t="shared" si="622"/>
        <v>176</v>
      </c>
      <c r="H610" s="27">
        <f t="shared" si="601"/>
        <v>1</v>
      </c>
      <c r="I610" s="24">
        <f t="shared" si="602"/>
        <v>35.19</v>
      </c>
      <c r="J610" s="27">
        <f t="shared" si="603"/>
        <v>1</v>
      </c>
      <c r="K610" s="24">
        <f t="shared" si="604"/>
        <v>35.19</v>
      </c>
      <c r="L610" s="27">
        <f t="shared" si="605"/>
        <v>1</v>
      </c>
      <c r="M610" s="24">
        <f t="shared" si="606"/>
        <v>35.19</v>
      </c>
      <c r="N610" s="27">
        <f t="shared" si="607"/>
        <v>1</v>
      </c>
      <c r="O610" s="24">
        <f t="shared" si="608"/>
        <v>35.19</v>
      </c>
      <c r="P610" s="27">
        <f t="shared" si="609"/>
        <v>1</v>
      </c>
      <c r="Q610" s="24">
        <f t="shared" si="610"/>
        <v>35.19</v>
      </c>
      <c r="R610" s="27">
        <f t="shared" si="611"/>
        <v>1</v>
      </c>
      <c r="S610" s="24">
        <f t="shared" si="612"/>
        <v>35.19</v>
      </c>
      <c r="T610" s="27">
        <f t="shared" si="613"/>
        <v>1</v>
      </c>
      <c r="U610" s="24">
        <f t="shared" si="614"/>
        <v>35.19</v>
      </c>
      <c r="V610" s="27">
        <f t="shared" si="615"/>
        <v>1</v>
      </c>
      <c r="W610" s="24">
        <f t="shared" si="616"/>
        <v>35.19</v>
      </c>
      <c r="X610" s="27">
        <f t="shared" si="617"/>
        <v>1</v>
      </c>
      <c r="Y610" s="24">
        <f t="shared" si="618"/>
        <v>35.19</v>
      </c>
      <c r="Z610" s="27">
        <f t="shared" si="619"/>
        <v>1</v>
      </c>
      <c r="AA610" s="24">
        <f t="shared" si="620"/>
        <v>35.19</v>
      </c>
      <c r="AB610" s="8">
        <f t="shared" si="597"/>
        <v>15</v>
      </c>
      <c r="AC610" s="8">
        <f t="shared" si="598"/>
        <v>527.9</v>
      </c>
      <c r="AD610" s="8">
        <f t="shared" si="599"/>
        <v>0</v>
      </c>
      <c r="AE610" s="8">
        <f t="shared" si="600"/>
        <v>0</v>
      </c>
    </row>
    <row r="611" spans="1:31" ht="15.75">
      <c r="A611" s="79"/>
      <c r="B611" s="5" t="s">
        <v>48</v>
      </c>
      <c r="C611" s="9">
        <v>36120.54</v>
      </c>
      <c r="D611" s="11">
        <v>21</v>
      </c>
      <c r="E611" s="23">
        <v>758.5</v>
      </c>
      <c r="F611" s="27">
        <f t="shared" si="622"/>
        <v>1</v>
      </c>
      <c r="G611" s="24">
        <f t="shared" si="622"/>
        <v>36.09999999999994</v>
      </c>
      <c r="H611" s="27">
        <f t="shared" si="601"/>
        <v>2</v>
      </c>
      <c r="I611" s="24">
        <f t="shared" si="602"/>
        <v>72.24</v>
      </c>
      <c r="J611" s="27">
        <f t="shared" si="603"/>
        <v>2</v>
      </c>
      <c r="K611" s="24">
        <f t="shared" si="604"/>
        <v>72.24</v>
      </c>
      <c r="L611" s="27">
        <f t="shared" si="605"/>
        <v>2</v>
      </c>
      <c r="M611" s="24">
        <f t="shared" si="606"/>
        <v>72.24</v>
      </c>
      <c r="N611" s="27">
        <f t="shared" si="607"/>
        <v>2</v>
      </c>
      <c r="O611" s="24">
        <f t="shared" si="608"/>
        <v>72.24</v>
      </c>
      <c r="P611" s="27">
        <f t="shared" si="609"/>
        <v>2</v>
      </c>
      <c r="Q611" s="24">
        <f t="shared" si="610"/>
        <v>72.24</v>
      </c>
      <c r="R611" s="27">
        <f t="shared" si="611"/>
        <v>2</v>
      </c>
      <c r="S611" s="24">
        <f t="shared" si="612"/>
        <v>72.24</v>
      </c>
      <c r="T611" s="27">
        <f t="shared" si="613"/>
        <v>2</v>
      </c>
      <c r="U611" s="24">
        <f t="shared" si="614"/>
        <v>72.24</v>
      </c>
      <c r="V611" s="27">
        <f t="shared" si="615"/>
        <v>2</v>
      </c>
      <c r="W611" s="24">
        <f t="shared" si="616"/>
        <v>72.24</v>
      </c>
      <c r="X611" s="27">
        <f t="shared" si="617"/>
        <v>2</v>
      </c>
      <c r="Y611" s="24">
        <f t="shared" si="618"/>
        <v>72.24</v>
      </c>
      <c r="Z611" s="27">
        <f t="shared" si="619"/>
        <v>2</v>
      </c>
      <c r="AA611" s="24">
        <f t="shared" si="620"/>
        <v>72.24</v>
      </c>
      <c r="AB611" s="8">
        <f t="shared" si="597"/>
        <v>21</v>
      </c>
      <c r="AC611" s="8">
        <f t="shared" si="598"/>
        <v>758.5</v>
      </c>
      <c r="AD611" s="8">
        <f t="shared" si="599"/>
        <v>0</v>
      </c>
      <c r="AE611" s="8">
        <f t="shared" si="600"/>
        <v>0</v>
      </c>
    </row>
    <row r="612" spans="1:31" ht="15.75">
      <c r="A612" s="79"/>
      <c r="B612" s="39" t="s">
        <v>49</v>
      </c>
      <c r="C612" s="31">
        <v>47760.2</v>
      </c>
      <c r="D612" s="32">
        <v>36</v>
      </c>
      <c r="E612" s="33">
        <v>1719.4</v>
      </c>
      <c r="F612" s="47">
        <f t="shared" si="622"/>
        <v>6</v>
      </c>
      <c r="G612" s="44">
        <f t="shared" si="622"/>
        <v>286.60000000000036</v>
      </c>
      <c r="H612" s="47">
        <f t="shared" si="601"/>
        <v>3</v>
      </c>
      <c r="I612" s="44">
        <f t="shared" si="602"/>
        <v>143.28</v>
      </c>
      <c r="J612" s="47">
        <f t="shared" si="603"/>
        <v>3</v>
      </c>
      <c r="K612" s="44">
        <f t="shared" si="604"/>
        <v>143.28</v>
      </c>
      <c r="L612" s="47">
        <f t="shared" si="605"/>
        <v>3</v>
      </c>
      <c r="M612" s="44">
        <f t="shared" si="606"/>
        <v>143.28</v>
      </c>
      <c r="N612" s="47">
        <f t="shared" si="607"/>
        <v>3</v>
      </c>
      <c r="O612" s="44">
        <f t="shared" si="608"/>
        <v>143.28</v>
      </c>
      <c r="P612" s="47">
        <f t="shared" si="609"/>
        <v>3</v>
      </c>
      <c r="Q612" s="44">
        <f t="shared" si="610"/>
        <v>143.28</v>
      </c>
      <c r="R612" s="47">
        <f t="shared" si="611"/>
        <v>3</v>
      </c>
      <c r="S612" s="44">
        <f t="shared" si="612"/>
        <v>143.28</v>
      </c>
      <c r="T612" s="47">
        <f t="shared" si="613"/>
        <v>3</v>
      </c>
      <c r="U612" s="44">
        <f t="shared" si="614"/>
        <v>143.28</v>
      </c>
      <c r="V612" s="47">
        <f t="shared" si="615"/>
        <v>3</v>
      </c>
      <c r="W612" s="44">
        <f t="shared" si="616"/>
        <v>143.28</v>
      </c>
      <c r="X612" s="47">
        <f t="shared" si="617"/>
        <v>3</v>
      </c>
      <c r="Y612" s="44">
        <f t="shared" si="618"/>
        <v>143.28</v>
      </c>
      <c r="Z612" s="47">
        <f t="shared" si="619"/>
        <v>3</v>
      </c>
      <c r="AA612" s="44">
        <f t="shared" si="620"/>
        <v>143.28</v>
      </c>
      <c r="AB612" s="8">
        <f t="shared" si="597"/>
        <v>36</v>
      </c>
      <c r="AC612" s="8">
        <f t="shared" si="598"/>
        <v>1719.4</v>
      </c>
      <c r="AD612" s="8">
        <f t="shared" si="599"/>
        <v>0</v>
      </c>
      <c r="AE612" s="8">
        <f t="shared" si="600"/>
        <v>0</v>
      </c>
    </row>
    <row r="613" spans="1:31" ht="22.5" customHeight="1">
      <c r="A613" s="79"/>
      <c r="B613" s="2" t="s">
        <v>78</v>
      </c>
      <c r="C613" s="37"/>
      <c r="D613" s="34"/>
      <c r="E613" s="35"/>
      <c r="F613" s="36"/>
      <c r="G613" s="37"/>
      <c r="H613" s="36"/>
      <c r="I613" s="37"/>
      <c r="J613" s="36"/>
      <c r="K613" s="37"/>
      <c r="L613" s="36"/>
      <c r="M613" s="37"/>
      <c r="N613" s="36"/>
      <c r="O613" s="37"/>
      <c r="P613" s="36"/>
      <c r="Q613" s="37"/>
      <c r="R613" s="36"/>
      <c r="S613" s="37"/>
      <c r="T613" s="36"/>
      <c r="U613" s="37"/>
      <c r="V613" s="36"/>
      <c r="W613" s="37"/>
      <c r="X613" s="36"/>
      <c r="Y613" s="37"/>
      <c r="Z613" s="36"/>
      <c r="AA613" s="38"/>
      <c r="AB613" s="8">
        <f t="shared" si="597"/>
        <v>0</v>
      </c>
      <c r="AC613" s="8">
        <f t="shared" si="598"/>
        <v>0</v>
      </c>
      <c r="AD613" s="8">
        <f t="shared" si="599"/>
        <v>0</v>
      </c>
      <c r="AE613" s="8">
        <f t="shared" si="600"/>
        <v>0</v>
      </c>
    </row>
    <row r="614" spans="1:31" ht="30">
      <c r="A614" s="79"/>
      <c r="B614" s="40" t="s">
        <v>50</v>
      </c>
      <c r="C614" s="24">
        <v>48000.15</v>
      </c>
      <c r="D614" s="25">
        <v>5</v>
      </c>
      <c r="E614" s="26">
        <v>240</v>
      </c>
      <c r="F614" s="27">
        <f aca="true" t="shared" si="623" ref="F614:G618">D614-H614-J614-L614-N614-P614-R614-T614-V614-X614-Z614</f>
        <v>0</v>
      </c>
      <c r="G614" s="24">
        <f t="shared" si="623"/>
        <v>0</v>
      </c>
      <c r="H614" s="27">
        <f t="shared" si="601"/>
        <v>0</v>
      </c>
      <c r="I614" s="24">
        <f t="shared" si="602"/>
        <v>0</v>
      </c>
      <c r="J614" s="27">
        <v>2</v>
      </c>
      <c r="K614" s="24">
        <f t="shared" si="604"/>
        <v>96</v>
      </c>
      <c r="L614" s="27">
        <v>1</v>
      </c>
      <c r="M614" s="24">
        <f t="shared" si="606"/>
        <v>48</v>
      </c>
      <c r="N614" s="27">
        <f t="shared" si="607"/>
        <v>0</v>
      </c>
      <c r="O614" s="24">
        <f t="shared" si="608"/>
        <v>0</v>
      </c>
      <c r="P614" s="27">
        <v>1</v>
      </c>
      <c r="Q614" s="24">
        <f t="shared" si="610"/>
        <v>48</v>
      </c>
      <c r="R614" s="27">
        <v>1</v>
      </c>
      <c r="S614" s="24">
        <f t="shared" si="612"/>
        <v>48</v>
      </c>
      <c r="T614" s="27">
        <f t="shared" si="613"/>
        <v>0</v>
      </c>
      <c r="U614" s="24">
        <f t="shared" si="614"/>
        <v>0</v>
      </c>
      <c r="V614" s="27">
        <f t="shared" si="615"/>
        <v>0</v>
      </c>
      <c r="W614" s="24">
        <f t="shared" si="616"/>
        <v>0</v>
      </c>
      <c r="X614" s="27">
        <f t="shared" si="617"/>
        <v>0</v>
      </c>
      <c r="Y614" s="24">
        <f t="shared" si="618"/>
        <v>0</v>
      </c>
      <c r="Z614" s="27">
        <f t="shared" si="619"/>
        <v>0</v>
      </c>
      <c r="AA614" s="24">
        <f t="shared" si="620"/>
        <v>0</v>
      </c>
      <c r="AB614" s="8">
        <f t="shared" si="597"/>
        <v>5</v>
      </c>
      <c r="AC614" s="8">
        <f t="shared" si="598"/>
        <v>240</v>
      </c>
      <c r="AD614" s="8">
        <f t="shared" si="599"/>
        <v>0</v>
      </c>
      <c r="AE614" s="8">
        <f t="shared" si="600"/>
        <v>0</v>
      </c>
    </row>
    <row r="615" spans="1:31" ht="15.75">
      <c r="A615" s="79"/>
      <c r="B615" s="5" t="s">
        <v>51</v>
      </c>
      <c r="C615" s="9">
        <v>53240.37</v>
      </c>
      <c r="D615" s="11">
        <v>57</v>
      </c>
      <c r="E615" s="23">
        <v>3034.7</v>
      </c>
      <c r="F615" s="27">
        <f t="shared" si="623"/>
        <v>7</v>
      </c>
      <c r="G615" s="24">
        <f t="shared" si="623"/>
        <v>372.7000000000001</v>
      </c>
      <c r="H615" s="27">
        <f t="shared" si="601"/>
        <v>5</v>
      </c>
      <c r="I615" s="24">
        <f t="shared" si="602"/>
        <v>266.2</v>
      </c>
      <c r="J615" s="27">
        <f t="shared" si="603"/>
        <v>5</v>
      </c>
      <c r="K615" s="24">
        <f t="shared" si="604"/>
        <v>266.2</v>
      </c>
      <c r="L615" s="27">
        <f t="shared" si="605"/>
        <v>5</v>
      </c>
      <c r="M615" s="24">
        <f t="shared" si="606"/>
        <v>266.2</v>
      </c>
      <c r="N615" s="27">
        <f t="shared" si="607"/>
        <v>5</v>
      </c>
      <c r="O615" s="24">
        <f t="shared" si="608"/>
        <v>266.2</v>
      </c>
      <c r="P615" s="27">
        <f t="shared" si="609"/>
        <v>5</v>
      </c>
      <c r="Q615" s="24">
        <f t="shared" si="610"/>
        <v>266.2</v>
      </c>
      <c r="R615" s="27">
        <f t="shared" si="611"/>
        <v>5</v>
      </c>
      <c r="S615" s="24">
        <f t="shared" si="612"/>
        <v>266.2</v>
      </c>
      <c r="T615" s="27">
        <f t="shared" si="613"/>
        <v>5</v>
      </c>
      <c r="U615" s="24">
        <f t="shared" si="614"/>
        <v>266.2</v>
      </c>
      <c r="V615" s="27">
        <f t="shared" si="615"/>
        <v>5</v>
      </c>
      <c r="W615" s="24">
        <f t="shared" si="616"/>
        <v>266.2</v>
      </c>
      <c r="X615" s="27">
        <f t="shared" si="617"/>
        <v>5</v>
      </c>
      <c r="Y615" s="24">
        <f t="shared" si="618"/>
        <v>266.2</v>
      </c>
      <c r="Z615" s="27">
        <f t="shared" si="619"/>
        <v>5</v>
      </c>
      <c r="AA615" s="24">
        <f t="shared" si="620"/>
        <v>266.2</v>
      </c>
      <c r="AB615" s="8">
        <f t="shared" si="597"/>
        <v>57</v>
      </c>
      <c r="AC615" s="8">
        <f t="shared" si="598"/>
        <v>3034.7</v>
      </c>
      <c r="AD615" s="8">
        <f t="shared" si="599"/>
        <v>0</v>
      </c>
      <c r="AE615" s="8">
        <f t="shared" si="600"/>
        <v>0</v>
      </c>
    </row>
    <row r="616" spans="1:31" ht="30">
      <c r="A616" s="79"/>
      <c r="B616" s="5" t="s">
        <v>53</v>
      </c>
      <c r="C616" s="9">
        <v>141130.35</v>
      </c>
      <c r="D616" s="11">
        <v>23</v>
      </c>
      <c r="E616" s="23">
        <v>3246</v>
      </c>
      <c r="F616" s="27">
        <f t="shared" si="623"/>
        <v>3</v>
      </c>
      <c r="G616" s="24">
        <f t="shared" si="623"/>
        <v>423.3999999999992</v>
      </c>
      <c r="H616" s="27">
        <f t="shared" si="601"/>
        <v>2</v>
      </c>
      <c r="I616" s="24">
        <f t="shared" si="602"/>
        <v>282.26</v>
      </c>
      <c r="J616" s="27">
        <f t="shared" si="603"/>
        <v>2</v>
      </c>
      <c r="K616" s="24">
        <f t="shared" si="604"/>
        <v>282.26</v>
      </c>
      <c r="L616" s="27">
        <f t="shared" si="605"/>
        <v>2</v>
      </c>
      <c r="M616" s="24">
        <f t="shared" si="606"/>
        <v>282.26</v>
      </c>
      <c r="N616" s="27">
        <f t="shared" si="607"/>
        <v>2</v>
      </c>
      <c r="O616" s="24">
        <f t="shared" si="608"/>
        <v>282.26</v>
      </c>
      <c r="P616" s="27">
        <f t="shared" si="609"/>
        <v>2</v>
      </c>
      <c r="Q616" s="24">
        <f t="shared" si="610"/>
        <v>282.26</v>
      </c>
      <c r="R616" s="27">
        <f t="shared" si="611"/>
        <v>2</v>
      </c>
      <c r="S616" s="24">
        <f t="shared" si="612"/>
        <v>282.26</v>
      </c>
      <c r="T616" s="27">
        <f t="shared" si="613"/>
        <v>2</v>
      </c>
      <c r="U616" s="24">
        <f t="shared" si="614"/>
        <v>282.26</v>
      </c>
      <c r="V616" s="27">
        <f t="shared" si="615"/>
        <v>2</v>
      </c>
      <c r="W616" s="24">
        <f t="shared" si="616"/>
        <v>282.26</v>
      </c>
      <c r="X616" s="27">
        <f t="shared" si="617"/>
        <v>2</v>
      </c>
      <c r="Y616" s="24">
        <f t="shared" si="618"/>
        <v>282.26</v>
      </c>
      <c r="Z616" s="27">
        <f t="shared" si="619"/>
        <v>2</v>
      </c>
      <c r="AA616" s="24">
        <f t="shared" si="620"/>
        <v>282.26</v>
      </c>
      <c r="AB616" s="8">
        <f t="shared" si="597"/>
        <v>23</v>
      </c>
      <c r="AC616" s="8">
        <f t="shared" si="598"/>
        <v>3246</v>
      </c>
      <c r="AD616" s="8">
        <f t="shared" si="599"/>
        <v>0</v>
      </c>
      <c r="AE616" s="8">
        <f t="shared" si="600"/>
        <v>0</v>
      </c>
    </row>
    <row r="617" spans="1:31" ht="45">
      <c r="A617" s="79"/>
      <c r="B617" s="5" t="s">
        <v>54</v>
      </c>
      <c r="C617" s="9">
        <v>134020.4</v>
      </c>
      <c r="D617" s="11">
        <v>9</v>
      </c>
      <c r="E617" s="23">
        <v>1206.2</v>
      </c>
      <c r="F617" s="27">
        <f t="shared" si="623"/>
        <v>0</v>
      </c>
      <c r="G617" s="24">
        <f t="shared" si="623"/>
        <v>0</v>
      </c>
      <c r="H617" s="27">
        <v>0</v>
      </c>
      <c r="I617" s="24">
        <f t="shared" si="602"/>
        <v>0</v>
      </c>
      <c r="J617" s="27">
        <f t="shared" si="603"/>
        <v>1</v>
      </c>
      <c r="K617" s="24">
        <v>134.04</v>
      </c>
      <c r="L617" s="27">
        <f t="shared" si="605"/>
        <v>1</v>
      </c>
      <c r="M617" s="24">
        <f t="shared" si="606"/>
        <v>134.02</v>
      </c>
      <c r="N617" s="27">
        <f t="shared" si="607"/>
        <v>1</v>
      </c>
      <c r="O617" s="24">
        <f t="shared" si="608"/>
        <v>134.02</v>
      </c>
      <c r="P617" s="27">
        <f t="shared" si="609"/>
        <v>1</v>
      </c>
      <c r="Q617" s="24">
        <f t="shared" si="610"/>
        <v>134.02</v>
      </c>
      <c r="R617" s="27">
        <f t="shared" si="611"/>
        <v>1</v>
      </c>
      <c r="S617" s="24">
        <f t="shared" si="612"/>
        <v>134.02</v>
      </c>
      <c r="T617" s="27">
        <f t="shared" si="613"/>
        <v>1</v>
      </c>
      <c r="U617" s="24">
        <f t="shared" si="614"/>
        <v>134.02</v>
      </c>
      <c r="V617" s="27">
        <f t="shared" si="615"/>
        <v>1</v>
      </c>
      <c r="W617" s="24">
        <f t="shared" si="616"/>
        <v>134.02</v>
      </c>
      <c r="X617" s="27">
        <f t="shared" si="617"/>
        <v>1</v>
      </c>
      <c r="Y617" s="24">
        <f t="shared" si="618"/>
        <v>134.02</v>
      </c>
      <c r="Z617" s="27">
        <f t="shared" si="619"/>
        <v>1</v>
      </c>
      <c r="AA617" s="24">
        <f t="shared" si="620"/>
        <v>134.02</v>
      </c>
      <c r="AB617" s="8">
        <f t="shared" si="597"/>
        <v>9</v>
      </c>
      <c r="AC617" s="8">
        <f t="shared" si="598"/>
        <v>1206.2</v>
      </c>
      <c r="AD617" s="8">
        <f t="shared" si="599"/>
        <v>0</v>
      </c>
      <c r="AE617" s="8">
        <f t="shared" si="600"/>
        <v>0</v>
      </c>
    </row>
    <row r="618" spans="1:31" ht="15.75">
      <c r="A618" s="79"/>
      <c r="B618" s="39" t="s">
        <v>55</v>
      </c>
      <c r="C618" s="31">
        <v>42178.5</v>
      </c>
      <c r="D618" s="32">
        <v>20</v>
      </c>
      <c r="E618" s="33">
        <v>843.6</v>
      </c>
      <c r="F618" s="47">
        <f t="shared" si="623"/>
        <v>0</v>
      </c>
      <c r="G618" s="44">
        <f t="shared" si="623"/>
        <v>0</v>
      </c>
      <c r="H618" s="47">
        <f t="shared" si="601"/>
        <v>2</v>
      </c>
      <c r="I618" s="44">
        <f t="shared" si="602"/>
        <v>84.36</v>
      </c>
      <c r="J618" s="47">
        <f t="shared" si="603"/>
        <v>2</v>
      </c>
      <c r="K618" s="44">
        <f t="shared" si="604"/>
        <v>84.36</v>
      </c>
      <c r="L618" s="47">
        <f t="shared" si="605"/>
        <v>2</v>
      </c>
      <c r="M618" s="44">
        <f t="shared" si="606"/>
        <v>84.36</v>
      </c>
      <c r="N618" s="47">
        <f t="shared" si="607"/>
        <v>2</v>
      </c>
      <c r="O618" s="44">
        <f t="shared" si="608"/>
        <v>84.36</v>
      </c>
      <c r="P618" s="47">
        <f t="shared" si="609"/>
        <v>2</v>
      </c>
      <c r="Q618" s="44">
        <f t="shared" si="610"/>
        <v>84.36</v>
      </c>
      <c r="R618" s="47">
        <f t="shared" si="611"/>
        <v>2</v>
      </c>
      <c r="S618" s="44">
        <f t="shared" si="612"/>
        <v>84.36</v>
      </c>
      <c r="T618" s="47">
        <f t="shared" si="613"/>
        <v>2</v>
      </c>
      <c r="U618" s="44">
        <f t="shared" si="614"/>
        <v>84.36</v>
      </c>
      <c r="V618" s="47">
        <f t="shared" si="615"/>
        <v>2</v>
      </c>
      <c r="W618" s="44">
        <f t="shared" si="616"/>
        <v>84.36</v>
      </c>
      <c r="X618" s="47">
        <f t="shared" si="617"/>
        <v>2</v>
      </c>
      <c r="Y618" s="44">
        <f t="shared" si="618"/>
        <v>84.36</v>
      </c>
      <c r="Z618" s="47">
        <f t="shared" si="619"/>
        <v>2</v>
      </c>
      <c r="AA618" s="44">
        <f t="shared" si="620"/>
        <v>84.36</v>
      </c>
      <c r="AB618" s="8">
        <f t="shared" si="597"/>
        <v>20</v>
      </c>
      <c r="AC618" s="8">
        <f t="shared" si="598"/>
        <v>843.6</v>
      </c>
      <c r="AD618" s="8">
        <f t="shared" si="599"/>
        <v>0</v>
      </c>
      <c r="AE618" s="8">
        <f t="shared" si="600"/>
        <v>0</v>
      </c>
    </row>
    <row r="619" spans="1:31" ht="15.75">
      <c r="A619" s="79"/>
      <c r="B619" s="2" t="s">
        <v>79</v>
      </c>
      <c r="C619" s="37"/>
      <c r="D619" s="34"/>
      <c r="E619" s="35"/>
      <c r="F619" s="36"/>
      <c r="G619" s="37"/>
      <c r="H619" s="36"/>
      <c r="I619" s="37"/>
      <c r="J619" s="36"/>
      <c r="K619" s="37"/>
      <c r="L619" s="36"/>
      <c r="M619" s="37"/>
      <c r="N619" s="36"/>
      <c r="O619" s="37"/>
      <c r="P619" s="36"/>
      <c r="Q619" s="37"/>
      <c r="R619" s="36"/>
      <c r="S619" s="37"/>
      <c r="T619" s="36"/>
      <c r="U619" s="37"/>
      <c r="V619" s="36"/>
      <c r="W619" s="37"/>
      <c r="X619" s="36"/>
      <c r="Y619" s="37"/>
      <c r="Z619" s="36"/>
      <c r="AA619" s="38"/>
      <c r="AB619" s="8">
        <f t="shared" si="597"/>
        <v>0</v>
      </c>
      <c r="AC619" s="8">
        <f t="shared" si="598"/>
        <v>0</v>
      </c>
      <c r="AD619" s="8">
        <f t="shared" si="599"/>
        <v>0</v>
      </c>
      <c r="AE619" s="8">
        <f t="shared" si="600"/>
        <v>0</v>
      </c>
    </row>
    <row r="620" spans="1:31" ht="15.75">
      <c r="A620" s="79"/>
      <c r="B620" s="39" t="s">
        <v>57</v>
      </c>
      <c r="C620" s="31">
        <v>20120.2</v>
      </c>
      <c r="D620" s="32">
        <v>25</v>
      </c>
      <c r="E620" s="33">
        <v>503</v>
      </c>
      <c r="F620" s="47">
        <f>D620-H620-J620-L620-N620-P620-R620-T620-V620-X620-Z620</f>
        <v>5</v>
      </c>
      <c r="G620" s="44">
        <f>E620-I620-K620-M620-O620-Q620-S620-U620-W620-Y620-AA620</f>
        <v>100.59999999999991</v>
      </c>
      <c r="H620" s="47">
        <f t="shared" si="601"/>
        <v>2</v>
      </c>
      <c r="I620" s="44">
        <f t="shared" si="602"/>
        <v>40.24</v>
      </c>
      <c r="J620" s="47">
        <f t="shared" si="603"/>
        <v>2</v>
      </c>
      <c r="K620" s="44">
        <f t="shared" si="604"/>
        <v>40.24</v>
      </c>
      <c r="L620" s="47">
        <f t="shared" si="605"/>
        <v>2</v>
      </c>
      <c r="M620" s="44">
        <f t="shared" si="606"/>
        <v>40.24</v>
      </c>
      <c r="N620" s="47">
        <f t="shared" si="607"/>
        <v>2</v>
      </c>
      <c r="O620" s="44">
        <f t="shared" si="608"/>
        <v>40.24</v>
      </c>
      <c r="P620" s="47">
        <f t="shared" si="609"/>
        <v>2</v>
      </c>
      <c r="Q620" s="44">
        <f t="shared" si="610"/>
        <v>40.24</v>
      </c>
      <c r="R620" s="47">
        <f t="shared" si="611"/>
        <v>2</v>
      </c>
      <c r="S620" s="44">
        <f t="shared" si="612"/>
        <v>40.24</v>
      </c>
      <c r="T620" s="47">
        <f t="shared" si="613"/>
        <v>2</v>
      </c>
      <c r="U620" s="44">
        <f t="shared" si="614"/>
        <v>40.24</v>
      </c>
      <c r="V620" s="47">
        <f t="shared" si="615"/>
        <v>2</v>
      </c>
      <c r="W620" s="44">
        <f t="shared" si="616"/>
        <v>40.24</v>
      </c>
      <c r="X620" s="47">
        <f t="shared" si="617"/>
        <v>2</v>
      </c>
      <c r="Y620" s="44">
        <f t="shared" si="618"/>
        <v>40.24</v>
      </c>
      <c r="Z620" s="47">
        <f t="shared" si="619"/>
        <v>2</v>
      </c>
      <c r="AA620" s="44">
        <f t="shared" si="620"/>
        <v>40.24</v>
      </c>
      <c r="AB620" s="8">
        <f t="shared" si="597"/>
        <v>25</v>
      </c>
      <c r="AC620" s="8">
        <f t="shared" si="598"/>
        <v>503</v>
      </c>
      <c r="AD620" s="8">
        <f t="shared" si="599"/>
        <v>0</v>
      </c>
      <c r="AE620" s="8">
        <f t="shared" si="600"/>
        <v>0</v>
      </c>
    </row>
    <row r="621" spans="1:31" ht="27.75" customHeight="1">
      <c r="A621" s="79"/>
      <c r="B621" s="2" t="s">
        <v>80</v>
      </c>
      <c r="C621" s="37"/>
      <c r="D621" s="34"/>
      <c r="E621" s="35"/>
      <c r="F621" s="36"/>
      <c r="G621" s="37"/>
      <c r="H621" s="36"/>
      <c r="I621" s="37"/>
      <c r="J621" s="36"/>
      <c r="K621" s="37"/>
      <c r="L621" s="36"/>
      <c r="M621" s="37"/>
      <c r="N621" s="36"/>
      <c r="O621" s="37"/>
      <c r="P621" s="36"/>
      <c r="Q621" s="37"/>
      <c r="R621" s="36"/>
      <c r="S621" s="37"/>
      <c r="T621" s="36"/>
      <c r="U621" s="37"/>
      <c r="V621" s="36"/>
      <c r="W621" s="37"/>
      <c r="X621" s="36"/>
      <c r="Y621" s="37"/>
      <c r="Z621" s="36"/>
      <c r="AA621" s="38"/>
      <c r="AB621" s="8">
        <f t="shared" si="597"/>
        <v>0</v>
      </c>
      <c r="AC621" s="8">
        <f t="shared" si="598"/>
        <v>0</v>
      </c>
      <c r="AD621" s="8">
        <f t="shared" si="599"/>
        <v>0</v>
      </c>
      <c r="AE621" s="8">
        <f t="shared" si="600"/>
        <v>0</v>
      </c>
    </row>
    <row r="622" spans="1:31" ht="60">
      <c r="A622" s="79"/>
      <c r="B622" s="42" t="s">
        <v>58</v>
      </c>
      <c r="C622" s="24">
        <v>39606.17</v>
      </c>
      <c r="D622" s="58">
        <v>16</v>
      </c>
      <c r="E622" s="26">
        <v>633.7</v>
      </c>
      <c r="F622" s="27">
        <f>D622-H622-J622-L622-N622-P622-R622-T622-V622-X622-Z622</f>
        <v>6</v>
      </c>
      <c r="G622" s="24">
        <f>E622-I622-K622-M622-O622-Q622-S622-U622-W622-Y622-AA622</f>
        <v>237.5999999999999</v>
      </c>
      <c r="H622" s="27">
        <f t="shared" si="601"/>
        <v>1</v>
      </c>
      <c r="I622" s="24">
        <f t="shared" si="602"/>
        <v>39.61</v>
      </c>
      <c r="J622" s="27">
        <f t="shared" si="603"/>
        <v>1</v>
      </c>
      <c r="K622" s="24">
        <f t="shared" si="604"/>
        <v>39.61</v>
      </c>
      <c r="L622" s="27">
        <f t="shared" si="605"/>
        <v>1</v>
      </c>
      <c r="M622" s="24">
        <f t="shared" si="606"/>
        <v>39.61</v>
      </c>
      <c r="N622" s="27">
        <f t="shared" si="607"/>
        <v>1</v>
      </c>
      <c r="O622" s="24">
        <f t="shared" si="608"/>
        <v>39.61</v>
      </c>
      <c r="P622" s="27">
        <f t="shared" si="609"/>
        <v>1</v>
      </c>
      <c r="Q622" s="24">
        <f t="shared" si="610"/>
        <v>39.61</v>
      </c>
      <c r="R622" s="27">
        <f t="shared" si="611"/>
        <v>1</v>
      </c>
      <c r="S622" s="24">
        <f t="shared" si="612"/>
        <v>39.61</v>
      </c>
      <c r="T622" s="27">
        <f t="shared" si="613"/>
        <v>1</v>
      </c>
      <c r="U622" s="24">
        <f t="shared" si="614"/>
        <v>39.61</v>
      </c>
      <c r="V622" s="27">
        <f t="shared" si="615"/>
        <v>1</v>
      </c>
      <c r="W622" s="24">
        <f t="shared" si="616"/>
        <v>39.61</v>
      </c>
      <c r="X622" s="27">
        <f t="shared" si="617"/>
        <v>1</v>
      </c>
      <c r="Y622" s="24">
        <f t="shared" si="618"/>
        <v>39.61</v>
      </c>
      <c r="Z622" s="27">
        <f t="shared" si="619"/>
        <v>1</v>
      </c>
      <c r="AA622" s="24">
        <f t="shared" si="620"/>
        <v>39.61</v>
      </c>
      <c r="AB622" s="8">
        <f t="shared" si="597"/>
        <v>16</v>
      </c>
      <c r="AC622" s="8">
        <f t="shared" si="598"/>
        <v>633.7</v>
      </c>
      <c r="AD622" s="8">
        <f t="shared" si="599"/>
        <v>0</v>
      </c>
      <c r="AE622" s="8">
        <f t="shared" si="600"/>
        <v>0</v>
      </c>
    </row>
    <row r="623" spans="1:31" ht="32.25" customHeight="1">
      <c r="A623" s="79"/>
      <c r="B623" s="39" t="s">
        <v>59</v>
      </c>
      <c r="C623" s="31">
        <v>38029.4</v>
      </c>
      <c r="D623" s="55">
        <v>7</v>
      </c>
      <c r="E623" s="33">
        <v>266.20000000000005</v>
      </c>
      <c r="F623" s="47">
        <f>D623-H623-J623-L623-N623-P623-R623-T623-V623-X623-Z623</f>
        <v>0</v>
      </c>
      <c r="G623" s="44">
        <f>E623-I623-K623-M623-O623-Q623-S623-U623-W623-Y623-AA623</f>
        <v>0</v>
      </c>
      <c r="H623" s="47">
        <v>0</v>
      </c>
      <c r="I623" s="44">
        <f t="shared" si="602"/>
        <v>0</v>
      </c>
      <c r="J623" s="47">
        <f t="shared" si="603"/>
        <v>1</v>
      </c>
      <c r="K623" s="44">
        <v>38.02</v>
      </c>
      <c r="L623" s="47">
        <v>0</v>
      </c>
      <c r="M623" s="44">
        <f t="shared" si="606"/>
        <v>0</v>
      </c>
      <c r="N623" s="47">
        <f t="shared" si="607"/>
        <v>1</v>
      </c>
      <c r="O623" s="44">
        <f t="shared" si="608"/>
        <v>38.03</v>
      </c>
      <c r="P623" s="47">
        <v>0</v>
      </c>
      <c r="Q623" s="44">
        <f t="shared" si="610"/>
        <v>0</v>
      </c>
      <c r="R623" s="47">
        <f t="shared" si="611"/>
        <v>1</v>
      </c>
      <c r="S623" s="44">
        <f t="shared" si="612"/>
        <v>38.03</v>
      </c>
      <c r="T623" s="47">
        <f t="shared" si="613"/>
        <v>1</v>
      </c>
      <c r="U623" s="44">
        <f t="shared" si="614"/>
        <v>38.03</v>
      </c>
      <c r="V623" s="47">
        <f t="shared" si="615"/>
        <v>1</v>
      </c>
      <c r="W623" s="44">
        <f t="shared" si="616"/>
        <v>38.03</v>
      </c>
      <c r="X623" s="47">
        <f t="shared" si="617"/>
        <v>1</v>
      </c>
      <c r="Y623" s="44">
        <f t="shared" si="618"/>
        <v>38.03</v>
      </c>
      <c r="Z623" s="47">
        <f t="shared" si="619"/>
        <v>1</v>
      </c>
      <c r="AA623" s="44">
        <f t="shared" si="620"/>
        <v>38.03</v>
      </c>
      <c r="AB623" s="8">
        <f t="shared" si="597"/>
        <v>7</v>
      </c>
      <c r="AC623" s="8">
        <f t="shared" si="598"/>
        <v>266.20000000000005</v>
      </c>
      <c r="AD623" s="8">
        <f t="shared" si="599"/>
        <v>0</v>
      </c>
      <c r="AE623" s="8">
        <f t="shared" si="600"/>
        <v>0</v>
      </c>
    </row>
    <row r="624" spans="1:31" ht="28.5">
      <c r="A624" s="79"/>
      <c r="B624" s="3" t="s">
        <v>81</v>
      </c>
      <c r="C624" s="37"/>
      <c r="D624" s="34"/>
      <c r="E624" s="35"/>
      <c r="F624" s="36"/>
      <c r="G624" s="37"/>
      <c r="H624" s="36"/>
      <c r="I624" s="37"/>
      <c r="J624" s="36"/>
      <c r="K624" s="37"/>
      <c r="L624" s="36"/>
      <c r="M624" s="37"/>
      <c r="N624" s="36"/>
      <c r="O624" s="37"/>
      <c r="P624" s="36"/>
      <c r="Q624" s="37"/>
      <c r="R624" s="36"/>
      <c r="S624" s="37"/>
      <c r="T624" s="36"/>
      <c r="U624" s="37"/>
      <c r="V624" s="36"/>
      <c r="W624" s="37"/>
      <c r="X624" s="36"/>
      <c r="Y624" s="37"/>
      <c r="Z624" s="36"/>
      <c r="AA624" s="38"/>
      <c r="AB624" s="8">
        <f t="shared" si="597"/>
        <v>0</v>
      </c>
      <c r="AC624" s="8">
        <f t="shared" si="598"/>
        <v>0</v>
      </c>
      <c r="AD624" s="8">
        <f t="shared" si="599"/>
        <v>0</v>
      </c>
      <c r="AE624" s="8">
        <f t="shared" si="600"/>
        <v>0</v>
      </c>
    </row>
    <row r="625" spans="1:31" ht="15.75">
      <c r="A625" s="79"/>
      <c r="B625" s="43" t="s">
        <v>60</v>
      </c>
      <c r="C625" s="44">
        <v>25402.6</v>
      </c>
      <c r="D625" s="45">
        <v>40</v>
      </c>
      <c r="E625" s="46">
        <v>1016.1</v>
      </c>
      <c r="F625" s="47">
        <f>D625-H625-J625-L625-N625-P625-R625-T625-V625-X625-Z625</f>
        <v>10</v>
      </c>
      <c r="G625" s="44">
        <f>E625-I625-K625-M625-O625-Q625-S625-U625-W625-Y625-AA625</f>
        <v>253.9999999999999</v>
      </c>
      <c r="H625" s="47">
        <f t="shared" si="601"/>
        <v>3</v>
      </c>
      <c r="I625" s="44">
        <f t="shared" si="602"/>
        <v>76.21</v>
      </c>
      <c r="J625" s="47">
        <f t="shared" si="603"/>
        <v>3</v>
      </c>
      <c r="K625" s="44">
        <f t="shared" si="604"/>
        <v>76.21</v>
      </c>
      <c r="L625" s="47">
        <f t="shared" si="605"/>
        <v>3</v>
      </c>
      <c r="M625" s="44">
        <f t="shared" si="606"/>
        <v>76.21</v>
      </c>
      <c r="N625" s="47">
        <f t="shared" si="607"/>
        <v>3</v>
      </c>
      <c r="O625" s="44">
        <f t="shared" si="608"/>
        <v>76.21</v>
      </c>
      <c r="P625" s="47">
        <f t="shared" si="609"/>
        <v>3</v>
      </c>
      <c r="Q625" s="44">
        <f t="shared" si="610"/>
        <v>76.21</v>
      </c>
      <c r="R625" s="47">
        <f t="shared" si="611"/>
        <v>3</v>
      </c>
      <c r="S625" s="44">
        <f t="shared" si="612"/>
        <v>76.21</v>
      </c>
      <c r="T625" s="47">
        <f t="shared" si="613"/>
        <v>3</v>
      </c>
      <c r="U625" s="44">
        <f t="shared" si="614"/>
        <v>76.21</v>
      </c>
      <c r="V625" s="47">
        <f t="shared" si="615"/>
        <v>3</v>
      </c>
      <c r="W625" s="44">
        <f t="shared" si="616"/>
        <v>76.21</v>
      </c>
      <c r="X625" s="47">
        <f t="shared" si="617"/>
        <v>3</v>
      </c>
      <c r="Y625" s="44">
        <f t="shared" si="618"/>
        <v>76.21</v>
      </c>
      <c r="Z625" s="47">
        <f t="shared" si="619"/>
        <v>3</v>
      </c>
      <c r="AA625" s="44">
        <f t="shared" si="620"/>
        <v>76.21</v>
      </c>
      <c r="AB625" s="8">
        <f t="shared" si="597"/>
        <v>40</v>
      </c>
      <c r="AC625" s="8">
        <f t="shared" si="598"/>
        <v>1016.1</v>
      </c>
      <c r="AD625" s="8">
        <f t="shared" si="599"/>
        <v>0</v>
      </c>
      <c r="AE625" s="8">
        <f t="shared" si="600"/>
        <v>0</v>
      </c>
    </row>
    <row r="626" spans="1:256" s="51" customFormat="1" ht="40.5" customHeight="1">
      <c r="A626" s="89" t="s">
        <v>107</v>
      </c>
      <c r="B626" s="89"/>
      <c r="C626" s="50"/>
      <c r="D626" s="62">
        <f aca="true" t="shared" si="624" ref="D626:AA626">SUM(D628:D660)</f>
        <v>1516</v>
      </c>
      <c r="E626" s="63">
        <f t="shared" si="624"/>
        <v>73622.7</v>
      </c>
      <c r="F626" s="62">
        <f t="shared" si="624"/>
        <v>217</v>
      </c>
      <c r="G626" s="63">
        <f t="shared" si="624"/>
        <v>9999.6</v>
      </c>
      <c r="H626" s="62">
        <f t="shared" si="624"/>
        <v>129</v>
      </c>
      <c r="I626" s="63">
        <f t="shared" si="624"/>
        <v>6280.43</v>
      </c>
      <c r="J626" s="62">
        <f t="shared" si="624"/>
        <v>129</v>
      </c>
      <c r="K626" s="63">
        <f t="shared" si="624"/>
        <v>6280.43</v>
      </c>
      <c r="L626" s="62">
        <f t="shared" si="624"/>
        <v>131</v>
      </c>
      <c r="M626" s="63">
        <f t="shared" si="624"/>
        <v>6546.03</v>
      </c>
      <c r="N626" s="62">
        <f t="shared" si="624"/>
        <v>129</v>
      </c>
      <c r="O626" s="63">
        <f t="shared" si="624"/>
        <v>6280.43</v>
      </c>
      <c r="P626" s="62">
        <f t="shared" si="624"/>
        <v>131</v>
      </c>
      <c r="Q626" s="63">
        <f t="shared" si="624"/>
        <v>6546.03</v>
      </c>
      <c r="R626" s="62">
        <f t="shared" si="624"/>
        <v>129</v>
      </c>
      <c r="S626" s="63">
        <f t="shared" si="624"/>
        <v>6280.43</v>
      </c>
      <c r="T626" s="62">
        <f t="shared" si="624"/>
        <v>131</v>
      </c>
      <c r="U626" s="63">
        <f t="shared" si="624"/>
        <v>6427.33</v>
      </c>
      <c r="V626" s="62">
        <f t="shared" si="624"/>
        <v>130</v>
      </c>
      <c r="W626" s="63">
        <f t="shared" si="624"/>
        <v>6327.33</v>
      </c>
      <c r="X626" s="62">
        <f t="shared" si="624"/>
        <v>130</v>
      </c>
      <c r="Y626" s="63">
        <f t="shared" si="624"/>
        <v>6327.33</v>
      </c>
      <c r="Z626" s="62">
        <f t="shared" si="624"/>
        <v>130</v>
      </c>
      <c r="AA626" s="63">
        <f t="shared" si="624"/>
        <v>6327.33</v>
      </c>
      <c r="AB626" s="8">
        <f>F626+H626+J626+L626+N626+P626+R626+T626+V626+X626+Z626</f>
        <v>1516</v>
      </c>
      <c r="AC626" s="8">
        <f>SUM(AC627:AC660)</f>
        <v>73622.7</v>
      </c>
      <c r="AD626" s="8">
        <f>AB626-D626</f>
        <v>0</v>
      </c>
      <c r="AE626" s="8">
        <f>AC626-E626</f>
        <v>0</v>
      </c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</row>
    <row r="627" spans="1:31" ht="29.25">
      <c r="A627" s="79"/>
      <c r="B627" s="2" t="s">
        <v>74</v>
      </c>
      <c r="C627" s="2"/>
      <c r="D627" s="28"/>
      <c r="E627" s="28"/>
      <c r="F627" s="28"/>
      <c r="G627" s="28"/>
      <c r="H627" s="29"/>
      <c r="I627" s="28"/>
      <c r="J627" s="29"/>
      <c r="K627" s="28"/>
      <c r="L627" s="29"/>
      <c r="M627" s="28"/>
      <c r="N627" s="29"/>
      <c r="O627" s="28"/>
      <c r="P627" s="29"/>
      <c r="Q627" s="28"/>
      <c r="R627" s="29"/>
      <c r="S627" s="28"/>
      <c r="T627" s="29"/>
      <c r="U627" s="28"/>
      <c r="V627" s="29"/>
      <c r="W627" s="28"/>
      <c r="X627" s="29"/>
      <c r="Y627" s="28"/>
      <c r="Z627" s="29"/>
      <c r="AA627" s="30"/>
      <c r="AB627" s="8">
        <f>F627+H627+J627+L627+N627+P627+R627+T627+V627+X627+Z627</f>
        <v>0</v>
      </c>
      <c r="AC627" s="8">
        <f>G627+I627+K627+M627+O627+Q627+S627+U627+W627+Y627+AA627</f>
        <v>0</v>
      </c>
      <c r="AD627" s="8">
        <f>AB627-D627</f>
        <v>0</v>
      </c>
      <c r="AE627" s="8">
        <f>AC627-E627</f>
        <v>0</v>
      </c>
    </row>
    <row r="628" spans="1:31" ht="15.75">
      <c r="A628" s="79"/>
      <c r="B628" s="5" t="s">
        <v>19</v>
      </c>
      <c r="C628" s="24">
        <v>59902.240000000005</v>
      </c>
      <c r="D628" s="25">
        <v>80</v>
      </c>
      <c r="E628" s="26">
        <v>4792.2</v>
      </c>
      <c r="F628" s="27">
        <f aca="true" t="shared" si="625" ref="F628:G630">D628-H628-J628-L628-N628-P628-R628-T628-V628-X628-Z628</f>
        <v>10</v>
      </c>
      <c r="G628" s="24">
        <f t="shared" si="625"/>
        <v>598.9999999999995</v>
      </c>
      <c r="H628" s="27">
        <f>ROUND($D628/12,0)</f>
        <v>7</v>
      </c>
      <c r="I628" s="24">
        <f>ROUND(H628*$C628/1000,2)</f>
        <v>419.32</v>
      </c>
      <c r="J628" s="27">
        <f>ROUND($D628/12,0)</f>
        <v>7</v>
      </c>
      <c r="K628" s="24">
        <f>ROUND(J628*$C628/1000,2)</f>
        <v>419.32</v>
      </c>
      <c r="L628" s="27">
        <f>ROUND($D628/12,0)</f>
        <v>7</v>
      </c>
      <c r="M628" s="24">
        <f>ROUND(L628*$C628/1000,2)</f>
        <v>419.32</v>
      </c>
      <c r="N628" s="27">
        <f>ROUND($D628/12,0)</f>
        <v>7</v>
      </c>
      <c r="O628" s="24">
        <f>ROUND(N628*$C628/1000,2)</f>
        <v>419.32</v>
      </c>
      <c r="P628" s="27">
        <f>ROUND($D628/12,0)</f>
        <v>7</v>
      </c>
      <c r="Q628" s="24">
        <f>ROUND(P628*$C628/1000,2)</f>
        <v>419.32</v>
      </c>
      <c r="R628" s="27">
        <f>ROUND($D628/12,0)</f>
        <v>7</v>
      </c>
      <c r="S628" s="24">
        <f>ROUND(R628*$C628/1000,2)</f>
        <v>419.32</v>
      </c>
      <c r="T628" s="27">
        <f>ROUND($D628/12,0)</f>
        <v>7</v>
      </c>
      <c r="U628" s="24">
        <f>ROUND(T628*$C628/1000,2)</f>
        <v>419.32</v>
      </c>
      <c r="V628" s="27">
        <f>ROUND($D628/12,0)</f>
        <v>7</v>
      </c>
      <c r="W628" s="24">
        <f>ROUND(V628*$C628/1000,2)</f>
        <v>419.32</v>
      </c>
      <c r="X628" s="27">
        <f>ROUND($D628/12,0)</f>
        <v>7</v>
      </c>
      <c r="Y628" s="24">
        <f>ROUND(X628*$C628/1000,2)</f>
        <v>419.32</v>
      </c>
      <c r="Z628" s="27">
        <f>ROUND($D628/12,0)</f>
        <v>7</v>
      </c>
      <c r="AA628" s="24">
        <f>ROUND(Z628*$C628/1000,2)</f>
        <v>419.32</v>
      </c>
      <c r="AB628" s="8">
        <f aca="true" t="shared" si="626" ref="AB628:AB660">F628+H628+J628+L628+N628+P628+R628+T628+V628+X628+Z628</f>
        <v>80</v>
      </c>
      <c r="AC628" s="8">
        <f aca="true" t="shared" si="627" ref="AC628:AC660">G628+I628+K628+M628+O628+Q628+S628+U628+W628+Y628+AA628</f>
        <v>4792.2</v>
      </c>
      <c r="AD628" s="8">
        <f aca="true" t="shared" si="628" ref="AD628:AD660">AB628-D628</f>
        <v>0</v>
      </c>
      <c r="AE628" s="8">
        <f aca="true" t="shared" si="629" ref="AE628:AE660">AC628-E628</f>
        <v>0</v>
      </c>
    </row>
    <row r="629" spans="1:31" ht="30">
      <c r="A629" s="79"/>
      <c r="B629" s="5" t="s">
        <v>20</v>
      </c>
      <c r="C629" s="9">
        <v>112386.8</v>
      </c>
      <c r="D629" s="12">
        <v>55</v>
      </c>
      <c r="E629" s="23">
        <v>6181.3</v>
      </c>
      <c r="F629" s="27">
        <f t="shared" si="625"/>
        <v>5</v>
      </c>
      <c r="G629" s="24">
        <f t="shared" si="625"/>
        <v>562.0000000000003</v>
      </c>
      <c r="H629" s="27">
        <f aca="true" t="shared" si="630" ref="H629:H660">ROUND($D629/12,0)</f>
        <v>5</v>
      </c>
      <c r="I629" s="24">
        <f aca="true" t="shared" si="631" ref="I629:I660">ROUND(H629*$C629/1000,2)</f>
        <v>561.93</v>
      </c>
      <c r="J629" s="27">
        <f aca="true" t="shared" si="632" ref="J629:J660">ROUND($D629/12,0)</f>
        <v>5</v>
      </c>
      <c r="K629" s="24">
        <f aca="true" t="shared" si="633" ref="K629:K660">ROUND(J629*$C629/1000,2)</f>
        <v>561.93</v>
      </c>
      <c r="L629" s="27">
        <f aca="true" t="shared" si="634" ref="L629:L660">ROUND($D629/12,0)</f>
        <v>5</v>
      </c>
      <c r="M629" s="24">
        <f aca="true" t="shared" si="635" ref="M629:M660">ROUND(L629*$C629/1000,2)</f>
        <v>561.93</v>
      </c>
      <c r="N629" s="27">
        <f aca="true" t="shared" si="636" ref="N629:N660">ROUND($D629/12,0)</f>
        <v>5</v>
      </c>
      <c r="O629" s="24">
        <f aca="true" t="shared" si="637" ref="O629:O660">ROUND(N629*$C629/1000,2)</f>
        <v>561.93</v>
      </c>
      <c r="P629" s="27">
        <f aca="true" t="shared" si="638" ref="P629:P660">ROUND($D629/12,0)</f>
        <v>5</v>
      </c>
      <c r="Q629" s="24">
        <f aca="true" t="shared" si="639" ref="Q629:Q660">ROUND(P629*$C629/1000,2)</f>
        <v>561.93</v>
      </c>
      <c r="R629" s="27">
        <f aca="true" t="shared" si="640" ref="R629:R660">ROUND($D629/12,0)</f>
        <v>5</v>
      </c>
      <c r="S629" s="24">
        <f aca="true" t="shared" si="641" ref="S629:S660">ROUND(R629*$C629/1000,2)</f>
        <v>561.93</v>
      </c>
      <c r="T629" s="27">
        <f aca="true" t="shared" si="642" ref="T629:T659">ROUND($D629/12,0)</f>
        <v>5</v>
      </c>
      <c r="U629" s="24">
        <f aca="true" t="shared" si="643" ref="U629:U660">ROUND(T629*$C629/1000,2)</f>
        <v>561.93</v>
      </c>
      <c r="V629" s="27">
        <f aca="true" t="shared" si="644" ref="V629:V660">ROUND($D629/12,0)</f>
        <v>5</v>
      </c>
      <c r="W629" s="24">
        <f aca="true" t="shared" si="645" ref="W629:W660">ROUND(V629*$C629/1000,2)</f>
        <v>561.93</v>
      </c>
      <c r="X629" s="27">
        <f aca="true" t="shared" si="646" ref="X629:X660">ROUND($D629/12,0)</f>
        <v>5</v>
      </c>
      <c r="Y629" s="24">
        <f aca="true" t="shared" si="647" ref="Y629:Y660">ROUND(X629*$C629/1000,2)</f>
        <v>561.93</v>
      </c>
      <c r="Z629" s="27">
        <f aca="true" t="shared" si="648" ref="Z629:Z660">ROUND($D629/12,0)</f>
        <v>5</v>
      </c>
      <c r="AA629" s="24">
        <f aca="true" t="shared" si="649" ref="AA629:AA660">ROUND(Z629*$C629/1000,2)</f>
        <v>561.93</v>
      </c>
      <c r="AB629" s="8">
        <f t="shared" si="626"/>
        <v>55</v>
      </c>
      <c r="AC629" s="8">
        <f t="shared" si="627"/>
        <v>6181.3</v>
      </c>
      <c r="AD629" s="8">
        <f t="shared" si="628"/>
        <v>0</v>
      </c>
      <c r="AE629" s="8">
        <f t="shared" si="629"/>
        <v>0</v>
      </c>
    </row>
    <row r="630" spans="1:31" ht="15.75">
      <c r="A630" s="79"/>
      <c r="B630" s="39" t="s">
        <v>21</v>
      </c>
      <c r="C630" s="31">
        <v>129163.44</v>
      </c>
      <c r="D630" s="48">
        <v>100</v>
      </c>
      <c r="E630" s="33">
        <v>12916.300000000001</v>
      </c>
      <c r="F630" s="47">
        <f t="shared" si="625"/>
        <v>20</v>
      </c>
      <c r="G630" s="44">
        <f t="shared" si="625"/>
        <v>2583.2000000000053</v>
      </c>
      <c r="H630" s="47">
        <f t="shared" si="630"/>
        <v>8</v>
      </c>
      <c r="I630" s="44">
        <f t="shared" si="631"/>
        <v>1033.31</v>
      </c>
      <c r="J630" s="47">
        <f t="shared" si="632"/>
        <v>8</v>
      </c>
      <c r="K630" s="44">
        <f t="shared" si="633"/>
        <v>1033.31</v>
      </c>
      <c r="L630" s="47">
        <f t="shared" si="634"/>
        <v>8</v>
      </c>
      <c r="M630" s="44">
        <f t="shared" si="635"/>
        <v>1033.31</v>
      </c>
      <c r="N630" s="47">
        <f t="shared" si="636"/>
        <v>8</v>
      </c>
      <c r="O630" s="44">
        <f t="shared" si="637"/>
        <v>1033.31</v>
      </c>
      <c r="P630" s="47">
        <f t="shared" si="638"/>
        <v>8</v>
      </c>
      <c r="Q630" s="44">
        <f t="shared" si="639"/>
        <v>1033.31</v>
      </c>
      <c r="R630" s="47">
        <f t="shared" si="640"/>
        <v>8</v>
      </c>
      <c r="S630" s="44">
        <f t="shared" si="641"/>
        <v>1033.31</v>
      </c>
      <c r="T630" s="47">
        <f t="shared" si="642"/>
        <v>8</v>
      </c>
      <c r="U630" s="44">
        <f t="shared" si="643"/>
        <v>1033.31</v>
      </c>
      <c r="V630" s="47">
        <f t="shared" si="644"/>
        <v>8</v>
      </c>
      <c r="W630" s="44">
        <f t="shared" si="645"/>
        <v>1033.31</v>
      </c>
      <c r="X630" s="47">
        <f t="shared" si="646"/>
        <v>8</v>
      </c>
      <c r="Y630" s="44">
        <f t="shared" si="647"/>
        <v>1033.31</v>
      </c>
      <c r="Z630" s="47">
        <f t="shared" si="648"/>
        <v>8</v>
      </c>
      <c r="AA630" s="44">
        <f t="shared" si="649"/>
        <v>1033.31</v>
      </c>
      <c r="AB630" s="8">
        <f t="shared" si="626"/>
        <v>100</v>
      </c>
      <c r="AC630" s="8">
        <f t="shared" si="627"/>
        <v>12916.300000000001</v>
      </c>
      <c r="AD630" s="8">
        <f t="shared" si="628"/>
        <v>0</v>
      </c>
      <c r="AE630" s="8">
        <f t="shared" si="629"/>
        <v>0</v>
      </c>
    </row>
    <row r="631" spans="1:31" ht="22.5" customHeight="1">
      <c r="A631" s="79"/>
      <c r="B631" s="2" t="s">
        <v>76</v>
      </c>
      <c r="C631" s="37"/>
      <c r="D631" s="34"/>
      <c r="E631" s="35"/>
      <c r="F631" s="36"/>
      <c r="G631" s="37"/>
      <c r="H631" s="36"/>
      <c r="I631" s="37"/>
      <c r="J631" s="36"/>
      <c r="K631" s="37"/>
      <c r="L631" s="36"/>
      <c r="M631" s="37"/>
      <c r="N631" s="36"/>
      <c r="O631" s="37"/>
      <c r="P631" s="36"/>
      <c r="Q631" s="37"/>
      <c r="R631" s="36"/>
      <c r="S631" s="37"/>
      <c r="T631" s="36"/>
      <c r="U631" s="37"/>
      <c r="V631" s="36"/>
      <c r="W631" s="37"/>
      <c r="X631" s="36"/>
      <c r="Y631" s="37"/>
      <c r="Z631" s="36"/>
      <c r="AA631" s="38"/>
      <c r="AB631" s="8">
        <f t="shared" si="626"/>
        <v>0</v>
      </c>
      <c r="AC631" s="8">
        <f t="shared" si="627"/>
        <v>0</v>
      </c>
      <c r="AD631" s="8">
        <f t="shared" si="628"/>
        <v>0</v>
      </c>
      <c r="AE631" s="8">
        <f t="shared" si="629"/>
        <v>0</v>
      </c>
    </row>
    <row r="632" spans="1:31" ht="15.75">
      <c r="A632" s="79"/>
      <c r="B632" s="40" t="s">
        <v>40</v>
      </c>
      <c r="C632" s="24">
        <v>30240.15</v>
      </c>
      <c r="D632" s="25">
        <v>250</v>
      </c>
      <c r="E632" s="26">
        <v>7560.1</v>
      </c>
      <c r="F632" s="27">
        <f aca="true" t="shared" si="650" ref="F632:G634">D632-H632-J632-L632-N632-P632-R632-T632-V632-X632-Z632</f>
        <v>40</v>
      </c>
      <c r="G632" s="24">
        <f t="shared" si="650"/>
        <v>1209.7000000000007</v>
      </c>
      <c r="H632" s="27">
        <f t="shared" si="630"/>
        <v>21</v>
      </c>
      <c r="I632" s="24">
        <f t="shared" si="631"/>
        <v>635.04</v>
      </c>
      <c r="J632" s="27">
        <f t="shared" si="632"/>
        <v>21</v>
      </c>
      <c r="K632" s="24">
        <f t="shared" si="633"/>
        <v>635.04</v>
      </c>
      <c r="L632" s="27">
        <f t="shared" si="634"/>
        <v>21</v>
      </c>
      <c r="M632" s="24">
        <f t="shared" si="635"/>
        <v>635.04</v>
      </c>
      <c r="N632" s="27">
        <f t="shared" si="636"/>
        <v>21</v>
      </c>
      <c r="O632" s="24">
        <f t="shared" si="637"/>
        <v>635.04</v>
      </c>
      <c r="P632" s="27">
        <f t="shared" si="638"/>
        <v>21</v>
      </c>
      <c r="Q632" s="24">
        <f t="shared" si="639"/>
        <v>635.04</v>
      </c>
      <c r="R632" s="27">
        <f t="shared" si="640"/>
        <v>21</v>
      </c>
      <c r="S632" s="24">
        <f t="shared" si="641"/>
        <v>635.04</v>
      </c>
      <c r="T632" s="27">
        <f t="shared" si="642"/>
        <v>21</v>
      </c>
      <c r="U632" s="24">
        <f t="shared" si="643"/>
        <v>635.04</v>
      </c>
      <c r="V632" s="27">
        <f t="shared" si="644"/>
        <v>21</v>
      </c>
      <c r="W632" s="24">
        <f t="shared" si="645"/>
        <v>635.04</v>
      </c>
      <c r="X632" s="27">
        <f t="shared" si="646"/>
        <v>21</v>
      </c>
      <c r="Y632" s="24">
        <f t="shared" si="647"/>
        <v>635.04</v>
      </c>
      <c r="Z632" s="27">
        <f t="shared" si="648"/>
        <v>21</v>
      </c>
      <c r="AA632" s="24">
        <f t="shared" si="649"/>
        <v>635.04</v>
      </c>
      <c r="AB632" s="8">
        <f t="shared" si="626"/>
        <v>250</v>
      </c>
      <c r="AC632" s="8">
        <f t="shared" si="627"/>
        <v>7560.1</v>
      </c>
      <c r="AD632" s="8">
        <f t="shared" si="628"/>
        <v>0</v>
      </c>
      <c r="AE632" s="8">
        <f t="shared" si="629"/>
        <v>0</v>
      </c>
    </row>
    <row r="633" spans="1:31" ht="15.75">
      <c r="A633" s="79"/>
      <c r="B633" s="5" t="s">
        <v>41</v>
      </c>
      <c r="C633" s="9">
        <v>22150.1</v>
      </c>
      <c r="D633" s="11">
        <v>100</v>
      </c>
      <c r="E633" s="23">
        <v>2215</v>
      </c>
      <c r="F633" s="27">
        <f t="shared" si="650"/>
        <v>20</v>
      </c>
      <c r="G633" s="24">
        <f t="shared" si="650"/>
        <v>442.9999999999996</v>
      </c>
      <c r="H633" s="27">
        <f t="shared" si="630"/>
        <v>8</v>
      </c>
      <c r="I633" s="24">
        <f t="shared" si="631"/>
        <v>177.2</v>
      </c>
      <c r="J633" s="27">
        <f t="shared" si="632"/>
        <v>8</v>
      </c>
      <c r="K633" s="24">
        <f t="shared" si="633"/>
        <v>177.2</v>
      </c>
      <c r="L633" s="27">
        <f t="shared" si="634"/>
        <v>8</v>
      </c>
      <c r="M633" s="24">
        <f t="shared" si="635"/>
        <v>177.2</v>
      </c>
      <c r="N633" s="27">
        <f t="shared" si="636"/>
        <v>8</v>
      </c>
      <c r="O633" s="24">
        <f t="shared" si="637"/>
        <v>177.2</v>
      </c>
      <c r="P633" s="27">
        <f t="shared" si="638"/>
        <v>8</v>
      </c>
      <c r="Q633" s="24">
        <f t="shared" si="639"/>
        <v>177.2</v>
      </c>
      <c r="R633" s="27">
        <f t="shared" si="640"/>
        <v>8</v>
      </c>
      <c r="S633" s="24">
        <f t="shared" si="641"/>
        <v>177.2</v>
      </c>
      <c r="T633" s="27">
        <f t="shared" si="642"/>
        <v>8</v>
      </c>
      <c r="U633" s="24">
        <f t="shared" si="643"/>
        <v>177.2</v>
      </c>
      <c r="V633" s="27">
        <f t="shared" si="644"/>
        <v>8</v>
      </c>
      <c r="W633" s="24">
        <f t="shared" si="645"/>
        <v>177.2</v>
      </c>
      <c r="X633" s="27">
        <f t="shared" si="646"/>
        <v>8</v>
      </c>
      <c r="Y633" s="24">
        <f t="shared" si="647"/>
        <v>177.2</v>
      </c>
      <c r="Z633" s="27">
        <f t="shared" si="648"/>
        <v>8</v>
      </c>
      <c r="AA633" s="24">
        <f t="shared" si="649"/>
        <v>177.2</v>
      </c>
      <c r="AB633" s="8">
        <f t="shared" si="626"/>
        <v>100</v>
      </c>
      <c r="AC633" s="8">
        <f t="shared" si="627"/>
        <v>2215</v>
      </c>
      <c r="AD633" s="8">
        <f t="shared" si="628"/>
        <v>0</v>
      </c>
      <c r="AE633" s="8">
        <f t="shared" si="629"/>
        <v>0</v>
      </c>
    </row>
    <row r="634" spans="1:31" ht="15.75">
      <c r="A634" s="79"/>
      <c r="B634" s="39" t="s">
        <v>42</v>
      </c>
      <c r="C634" s="31">
        <v>32204.2</v>
      </c>
      <c r="D634" s="32">
        <v>45</v>
      </c>
      <c r="E634" s="33">
        <v>1449.1999999999998</v>
      </c>
      <c r="F634" s="47">
        <f t="shared" si="650"/>
        <v>5</v>
      </c>
      <c r="G634" s="44">
        <f t="shared" si="650"/>
        <v>161.00000000000028</v>
      </c>
      <c r="H634" s="47">
        <f t="shared" si="630"/>
        <v>4</v>
      </c>
      <c r="I634" s="44">
        <f t="shared" si="631"/>
        <v>128.82</v>
      </c>
      <c r="J634" s="47">
        <f t="shared" si="632"/>
        <v>4</v>
      </c>
      <c r="K634" s="44">
        <f t="shared" si="633"/>
        <v>128.82</v>
      </c>
      <c r="L634" s="47">
        <f t="shared" si="634"/>
        <v>4</v>
      </c>
      <c r="M634" s="44">
        <f t="shared" si="635"/>
        <v>128.82</v>
      </c>
      <c r="N634" s="47">
        <f t="shared" si="636"/>
        <v>4</v>
      </c>
      <c r="O634" s="44">
        <f t="shared" si="637"/>
        <v>128.82</v>
      </c>
      <c r="P634" s="47">
        <f t="shared" si="638"/>
        <v>4</v>
      </c>
      <c r="Q634" s="44">
        <f t="shared" si="639"/>
        <v>128.82</v>
      </c>
      <c r="R634" s="47">
        <f t="shared" si="640"/>
        <v>4</v>
      </c>
      <c r="S634" s="44">
        <f t="shared" si="641"/>
        <v>128.82</v>
      </c>
      <c r="T634" s="47">
        <f t="shared" si="642"/>
        <v>4</v>
      </c>
      <c r="U634" s="44">
        <f t="shared" si="643"/>
        <v>128.82</v>
      </c>
      <c r="V634" s="47">
        <f t="shared" si="644"/>
        <v>4</v>
      </c>
      <c r="W634" s="44">
        <f t="shared" si="645"/>
        <v>128.82</v>
      </c>
      <c r="X634" s="47">
        <f t="shared" si="646"/>
        <v>4</v>
      </c>
      <c r="Y634" s="44">
        <f t="shared" si="647"/>
        <v>128.82</v>
      </c>
      <c r="Z634" s="47">
        <f t="shared" si="648"/>
        <v>4</v>
      </c>
      <c r="AA634" s="44">
        <f t="shared" si="649"/>
        <v>128.82</v>
      </c>
      <c r="AB634" s="8">
        <f t="shared" si="626"/>
        <v>45</v>
      </c>
      <c r="AC634" s="8">
        <f t="shared" si="627"/>
        <v>1449.1999999999998</v>
      </c>
      <c r="AD634" s="8">
        <f t="shared" si="628"/>
        <v>0</v>
      </c>
      <c r="AE634" s="8">
        <f t="shared" si="629"/>
        <v>0</v>
      </c>
    </row>
    <row r="635" spans="1:31" ht="15.75">
      <c r="A635" s="79"/>
      <c r="B635" s="2" t="s">
        <v>77</v>
      </c>
      <c r="C635" s="37"/>
      <c r="D635" s="34"/>
      <c r="E635" s="35"/>
      <c r="F635" s="36"/>
      <c r="G635" s="37"/>
      <c r="H635" s="36"/>
      <c r="I635" s="37"/>
      <c r="J635" s="36"/>
      <c r="K635" s="37"/>
      <c r="L635" s="36"/>
      <c r="M635" s="37"/>
      <c r="N635" s="36"/>
      <c r="O635" s="37"/>
      <c r="P635" s="36"/>
      <c r="Q635" s="37"/>
      <c r="R635" s="36"/>
      <c r="S635" s="37"/>
      <c r="T635" s="36"/>
      <c r="U635" s="37"/>
      <c r="V635" s="36"/>
      <c r="W635" s="37"/>
      <c r="X635" s="36"/>
      <c r="Y635" s="37"/>
      <c r="Z635" s="36"/>
      <c r="AA635" s="38"/>
      <c r="AB635" s="8">
        <f t="shared" si="626"/>
        <v>0</v>
      </c>
      <c r="AC635" s="8">
        <f t="shared" si="627"/>
        <v>0</v>
      </c>
      <c r="AD635" s="8">
        <f t="shared" si="628"/>
        <v>0</v>
      </c>
      <c r="AE635" s="8">
        <f t="shared" si="629"/>
        <v>0</v>
      </c>
    </row>
    <row r="636" spans="1:31" ht="15.75">
      <c r="A636" s="79"/>
      <c r="B636" s="40" t="s">
        <v>43</v>
      </c>
      <c r="C636" s="24">
        <v>38150.17</v>
      </c>
      <c r="D636" s="41">
        <v>70</v>
      </c>
      <c r="E636" s="26">
        <v>2670.5</v>
      </c>
      <c r="F636" s="27">
        <f aca="true" t="shared" si="651" ref="F636:F641">D636-H636-J636-L636-N636-P636-R636-T636-V636-X636-Z636</f>
        <v>10</v>
      </c>
      <c r="G636" s="24">
        <f aca="true" t="shared" si="652" ref="G636:G641">E636-I636-K636-M636-O636-Q636-S636-U636-W636-Y636-AA636</f>
        <v>381.49999999999943</v>
      </c>
      <c r="H636" s="27">
        <f t="shared" si="630"/>
        <v>6</v>
      </c>
      <c r="I636" s="24">
        <f t="shared" si="631"/>
        <v>228.9</v>
      </c>
      <c r="J636" s="27">
        <f t="shared" si="632"/>
        <v>6</v>
      </c>
      <c r="K636" s="24">
        <f t="shared" si="633"/>
        <v>228.9</v>
      </c>
      <c r="L636" s="27">
        <f t="shared" si="634"/>
        <v>6</v>
      </c>
      <c r="M636" s="24">
        <f t="shared" si="635"/>
        <v>228.9</v>
      </c>
      <c r="N636" s="27">
        <f t="shared" si="636"/>
        <v>6</v>
      </c>
      <c r="O636" s="24">
        <f t="shared" si="637"/>
        <v>228.9</v>
      </c>
      <c r="P636" s="27">
        <f t="shared" si="638"/>
        <v>6</v>
      </c>
      <c r="Q636" s="24">
        <f t="shared" si="639"/>
        <v>228.9</v>
      </c>
      <c r="R636" s="27">
        <f t="shared" si="640"/>
        <v>6</v>
      </c>
      <c r="S636" s="24">
        <f t="shared" si="641"/>
        <v>228.9</v>
      </c>
      <c r="T636" s="27">
        <f t="shared" si="642"/>
        <v>6</v>
      </c>
      <c r="U636" s="24">
        <f t="shared" si="643"/>
        <v>228.9</v>
      </c>
      <c r="V636" s="27">
        <f t="shared" si="644"/>
        <v>6</v>
      </c>
      <c r="W636" s="24">
        <f t="shared" si="645"/>
        <v>228.9</v>
      </c>
      <c r="X636" s="27">
        <f t="shared" si="646"/>
        <v>6</v>
      </c>
      <c r="Y636" s="24">
        <f t="shared" si="647"/>
        <v>228.9</v>
      </c>
      <c r="Z636" s="27">
        <f t="shared" si="648"/>
        <v>6</v>
      </c>
      <c r="AA636" s="24">
        <f t="shared" si="649"/>
        <v>228.9</v>
      </c>
      <c r="AB636" s="8">
        <f t="shared" si="626"/>
        <v>70</v>
      </c>
      <c r="AC636" s="8">
        <f t="shared" si="627"/>
        <v>2670.5</v>
      </c>
      <c r="AD636" s="8">
        <f t="shared" si="628"/>
        <v>0</v>
      </c>
      <c r="AE636" s="8">
        <f t="shared" si="629"/>
        <v>0</v>
      </c>
    </row>
    <row r="637" spans="1:31" ht="30">
      <c r="A637" s="79"/>
      <c r="B637" s="5" t="s">
        <v>44</v>
      </c>
      <c r="C637" s="9">
        <v>39230.83</v>
      </c>
      <c r="D637" s="11">
        <v>70</v>
      </c>
      <c r="E637" s="23">
        <v>2746.2</v>
      </c>
      <c r="F637" s="27">
        <f t="shared" si="651"/>
        <v>10</v>
      </c>
      <c r="G637" s="24">
        <f t="shared" si="652"/>
        <v>392.39999999999907</v>
      </c>
      <c r="H637" s="27">
        <f t="shared" si="630"/>
        <v>6</v>
      </c>
      <c r="I637" s="24">
        <f t="shared" si="631"/>
        <v>235.38</v>
      </c>
      <c r="J637" s="27">
        <f t="shared" si="632"/>
        <v>6</v>
      </c>
      <c r="K637" s="24">
        <f t="shared" si="633"/>
        <v>235.38</v>
      </c>
      <c r="L637" s="27">
        <f t="shared" si="634"/>
        <v>6</v>
      </c>
      <c r="M637" s="24">
        <f t="shared" si="635"/>
        <v>235.38</v>
      </c>
      <c r="N637" s="27">
        <f t="shared" si="636"/>
        <v>6</v>
      </c>
      <c r="O637" s="24">
        <f t="shared" si="637"/>
        <v>235.38</v>
      </c>
      <c r="P637" s="27">
        <f t="shared" si="638"/>
        <v>6</v>
      </c>
      <c r="Q637" s="24">
        <f t="shared" si="639"/>
        <v>235.38</v>
      </c>
      <c r="R637" s="27">
        <f t="shared" si="640"/>
        <v>6</v>
      </c>
      <c r="S637" s="24">
        <f t="shared" si="641"/>
        <v>235.38</v>
      </c>
      <c r="T637" s="27">
        <f t="shared" si="642"/>
        <v>6</v>
      </c>
      <c r="U637" s="24">
        <f t="shared" si="643"/>
        <v>235.38</v>
      </c>
      <c r="V637" s="27">
        <f t="shared" si="644"/>
        <v>6</v>
      </c>
      <c r="W637" s="24">
        <f t="shared" si="645"/>
        <v>235.38</v>
      </c>
      <c r="X637" s="27">
        <f t="shared" si="646"/>
        <v>6</v>
      </c>
      <c r="Y637" s="24">
        <f t="shared" si="647"/>
        <v>235.38</v>
      </c>
      <c r="Z637" s="27">
        <f t="shared" si="648"/>
        <v>6</v>
      </c>
      <c r="AA637" s="24">
        <f t="shared" si="649"/>
        <v>235.38</v>
      </c>
      <c r="AB637" s="8">
        <f t="shared" si="626"/>
        <v>70</v>
      </c>
      <c r="AC637" s="8">
        <f t="shared" si="627"/>
        <v>2746.2</v>
      </c>
      <c r="AD637" s="8">
        <f t="shared" si="628"/>
        <v>0</v>
      </c>
      <c r="AE637" s="8">
        <f t="shared" si="629"/>
        <v>0</v>
      </c>
    </row>
    <row r="638" spans="1:31" ht="15.75">
      <c r="A638" s="79"/>
      <c r="B638" s="5" t="s">
        <v>45</v>
      </c>
      <c r="C638" s="9">
        <v>46910.15</v>
      </c>
      <c r="D638" s="11">
        <v>6</v>
      </c>
      <c r="E638" s="23">
        <v>281.40000000000003</v>
      </c>
      <c r="F638" s="27">
        <f t="shared" si="651"/>
        <v>0</v>
      </c>
      <c r="G638" s="24">
        <f t="shared" si="652"/>
        <v>0</v>
      </c>
      <c r="H638" s="27">
        <v>0</v>
      </c>
      <c r="I638" s="24">
        <f t="shared" si="631"/>
        <v>0</v>
      </c>
      <c r="J638" s="27">
        <v>0</v>
      </c>
      <c r="K638" s="24">
        <f t="shared" si="633"/>
        <v>0</v>
      </c>
      <c r="L638" s="27">
        <f t="shared" si="634"/>
        <v>1</v>
      </c>
      <c r="M638" s="24">
        <v>46.9</v>
      </c>
      <c r="N638" s="27">
        <v>0</v>
      </c>
      <c r="O638" s="24">
        <f t="shared" si="637"/>
        <v>0</v>
      </c>
      <c r="P638" s="27">
        <f t="shared" si="638"/>
        <v>1</v>
      </c>
      <c r="Q638" s="24">
        <v>46.9</v>
      </c>
      <c r="R638" s="27">
        <v>0</v>
      </c>
      <c r="S638" s="24">
        <f t="shared" si="641"/>
        <v>0</v>
      </c>
      <c r="T638" s="27">
        <f t="shared" si="642"/>
        <v>1</v>
      </c>
      <c r="U638" s="24">
        <v>46.9</v>
      </c>
      <c r="V638" s="27">
        <f t="shared" si="644"/>
        <v>1</v>
      </c>
      <c r="W638" s="24">
        <v>46.9</v>
      </c>
      <c r="X638" s="27">
        <f t="shared" si="646"/>
        <v>1</v>
      </c>
      <c r="Y638" s="24">
        <v>46.9</v>
      </c>
      <c r="Z638" s="27">
        <f t="shared" si="648"/>
        <v>1</v>
      </c>
      <c r="AA638" s="24">
        <v>46.9</v>
      </c>
      <c r="AB638" s="8">
        <f t="shared" si="626"/>
        <v>6</v>
      </c>
      <c r="AC638" s="8">
        <f t="shared" si="627"/>
        <v>281.4</v>
      </c>
      <c r="AD638" s="8">
        <f t="shared" si="628"/>
        <v>0</v>
      </c>
      <c r="AE638" s="8">
        <f t="shared" si="629"/>
        <v>0</v>
      </c>
    </row>
    <row r="639" spans="1:31" ht="15.75">
      <c r="A639" s="79"/>
      <c r="B639" s="5" t="s">
        <v>47</v>
      </c>
      <c r="C639" s="9">
        <v>35194.1</v>
      </c>
      <c r="D639" s="11">
        <v>66</v>
      </c>
      <c r="E639" s="23">
        <v>2322.8</v>
      </c>
      <c r="F639" s="27">
        <f t="shared" si="651"/>
        <v>6</v>
      </c>
      <c r="G639" s="24">
        <f t="shared" si="652"/>
        <v>211.20000000000002</v>
      </c>
      <c r="H639" s="27">
        <f t="shared" si="630"/>
        <v>6</v>
      </c>
      <c r="I639" s="24">
        <f t="shared" si="631"/>
        <v>211.16</v>
      </c>
      <c r="J639" s="27">
        <f t="shared" si="632"/>
        <v>6</v>
      </c>
      <c r="K639" s="24">
        <f t="shared" si="633"/>
        <v>211.16</v>
      </c>
      <c r="L639" s="27">
        <f t="shared" si="634"/>
        <v>6</v>
      </c>
      <c r="M639" s="24">
        <f t="shared" si="635"/>
        <v>211.16</v>
      </c>
      <c r="N639" s="27">
        <f t="shared" si="636"/>
        <v>6</v>
      </c>
      <c r="O639" s="24">
        <f t="shared" si="637"/>
        <v>211.16</v>
      </c>
      <c r="P639" s="27">
        <f t="shared" si="638"/>
        <v>6</v>
      </c>
      <c r="Q639" s="24">
        <f t="shared" si="639"/>
        <v>211.16</v>
      </c>
      <c r="R639" s="27">
        <f t="shared" si="640"/>
        <v>6</v>
      </c>
      <c r="S639" s="24">
        <f t="shared" si="641"/>
        <v>211.16</v>
      </c>
      <c r="T639" s="27">
        <f t="shared" si="642"/>
        <v>6</v>
      </c>
      <c r="U639" s="24">
        <f t="shared" si="643"/>
        <v>211.16</v>
      </c>
      <c r="V639" s="27">
        <f t="shared" si="644"/>
        <v>6</v>
      </c>
      <c r="W639" s="24">
        <f t="shared" si="645"/>
        <v>211.16</v>
      </c>
      <c r="X639" s="27">
        <f t="shared" si="646"/>
        <v>6</v>
      </c>
      <c r="Y639" s="24">
        <f t="shared" si="647"/>
        <v>211.16</v>
      </c>
      <c r="Z639" s="27">
        <f t="shared" si="648"/>
        <v>6</v>
      </c>
      <c r="AA639" s="24">
        <f t="shared" si="649"/>
        <v>211.16</v>
      </c>
      <c r="AB639" s="8">
        <f t="shared" si="626"/>
        <v>66</v>
      </c>
      <c r="AC639" s="8">
        <f t="shared" si="627"/>
        <v>2322.8</v>
      </c>
      <c r="AD639" s="8">
        <f t="shared" si="628"/>
        <v>0</v>
      </c>
      <c r="AE639" s="8">
        <f t="shared" si="629"/>
        <v>0</v>
      </c>
    </row>
    <row r="640" spans="1:31" ht="15.75">
      <c r="A640" s="79"/>
      <c r="B640" s="5" t="s">
        <v>48</v>
      </c>
      <c r="C640" s="9">
        <v>36120.54</v>
      </c>
      <c r="D640" s="11">
        <v>50</v>
      </c>
      <c r="E640" s="23">
        <v>1806.1000000000001</v>
      </c>
      <c r="F640" s="27">
        <f t="shared" si="651"/>
        <v>10</v>
      </c>
      <c r="G640" s="24">
        <f t="shared" si="652"/>
        <v>361.29999999999995</v>
      </c>
      <c r="H640" s="27">
        <f t="shared" si="630"/>
        <v>4</v>
      </c>
      <c r="I640" s="24">
        <f t="shared" si="631"/>
        <v>144.48</v>
      </c>
      <c r="J640" s="27">
        <f t="shared" si="632"/>
        <v>4</v>
      </c>
      <c r="K640" s="24">
        <f t="shared" si="633"/>
        <v>144.48</v>
      </c>
      <c r="L640" s="27">
        <f t="shared" si="634"/>
        <v>4</v>
      </c>
      <c r="M640" s="24">
        <f t="shared" si="635"/>
        <v>144.48</v>
      </c>
      <c r="N640" s="27">
        <f t="shared" si="636"/>
        <v>4</v>
      </c>
      <c r="O640" s="24">
        <f t="shared" si="637"/>
        <v>144.48</v>
      </c>
      <c r="P640" s="27">
        <f t="shared" si="638"/>
        <v>4</v>
      </c>
      <c r="Q640" s="24">
        <f t="shared" si="639"/>
        <v>144.48</v>
      </c>
      <c r="R640" s="27">
        <f t="shared" si="640"/>
        <v>4</v>
      </c>
      <c r="S640" s="24">
        <f t="shared" si="641"/>
        <v>144.48</v>
      </c>
      <c r="T640" s="27">
        <f t="shared" si="642"/>
        <v>4</v>
      </c>
      <c r="U640" s="24">
        <f t="shared" si="643"/>
        <v>144.48</v>
      </c>
      <c r="V640" s="27">
        <f t="shared" si="644"/>
        <v>4</v>
      </c>
      <c r="W640" s="24">
        <f t="shared" si="645"/>
        <v>144.48</v>
      </c>
      <c r="X640" s="27">
        <f t="shared" si="646"/>
        <v>4</v>
      </c>
      <c r="Y640" s="24">
        <f t="shared" si="647"/>
        <v>144.48</v>
      </c>
      <c r="Z640" s="27">
        <f t="shared" si="648"/>
        <v>4</v>
      </c>
      <c r="AA640" s="24">
        <f t="shared" si="649"/>
        <v>144.48</v>
      </c>
      <c r="AB640" s="8">
        <f t="shared" si="626"/>
        <v>50</v>
      </c>
      <c r="AC640" s="8">
        <f t="shared" si="627"/>
        <v>1806.1000000000001</v>
      </c>
      <c r="AD640" s="8">
        <f t="shared" si="628"/>
        <v>0</v>
      </c>
      <c r="AE640" s="8">
        <f t="shared" si="629"/>
        <v>0</v>
      </c>
    </row>
    <row r="641" spans="1:31" ht="15.75">
      <c r="A641" s="79"/>
      <c r="B641" s="39" t="s">
        <v>49</v>
      </c>
      <c r="C641" s="31">
        <v>47760.2</v>
      </c>
      <c r="D641" s="32">
        <v>60</v>
      </c>
      <c r="E641" s="33">
        <v>2865.6000000000004</v>
      </c>
      <c r="F641" s="47">
        <f t="shared" si="651"/>
        <v>10</v>
      </c>
      <c r="G641" s="44">
        <f t="shared" si="652"/>
        <v>477.6000000000001</v>
      </c>
      <c r="H641" s="47">
        <f t="shared" si="630"/>
        <v>5</v>
      </c>
      <c r="I641" s="44">
        <f t="shared" si="631"/>
        <v>238.8</v>
      </c>
      <c r="J641" s="47">
        <f t="shared" si="632"/>
        <v>5</v>
      </c>
      <c r="K641" s="44">
        <f t="shared" si="633"/>
        <v>238.8</v>
      </c>
      <c r="L641" s="47">
        <f t="shared" si="634"/>
        <v>5</v>
      </c>
      <c r="M641" s="44">
        <f t="shared" si="635"/>
        <v>238.8</v>
      </c>
      <c r="N641" s="47">
        <f t="shared" si="636"/>
        <v>5</v>
      </c>
      <c r="O641" s="44">
        <f t="shared" si="637"/>
        <v>238.8</v>
      </c>
      <c r="P641" s="47">
        <f t="shared" si="638"/>
        <v>5</v>
      </c>
      <c r="Q641" s="44">
        <f t="shared" si="639"/>
        <v>238.8</v>
      </c>
      <c r="R641" s="47">
        <f t="shared" si="640"/>
        <v>5</v>
      </c>
      <c r="S641" s="44">
        <f t="shared" si="641"/>
        <v>238.8</v>
      </c>
      <c r="T641" s="47">
        <f t="shared" si="642"/>
        <v>5</v>
      </c>
      <c r="U641" s="44">
        <f t="shared" si="643"/>
        <v>238.8</v>
      </c>
      <c r="V641" s="47">
        <f t="shared" si="644"/>
        <v>5</v>
      </c>
      <c r="W641" s="44">
        <f t="shared" si="645"/>
        <v>238.8</v>
      </c>
      <c r="X641" s="47">
        <f t="shared" si="646"/>
        <v>5</v>
      </c>
      <c r="Y641" s="44">
        <f t="shared" si="647"/>
        <v>238.8</v>
      </c>
      <c r="Z641" s="47">
        <f t="shared" si="648"/>
        <v>5</v>
      </c>
      <c r="AA641" s="44">
        <f t="shared" si="649"/>
        <v>238.8</v>
      </c>
      <c r="AB641" s="8">
        <f t="shared" si="626"/>
        <v>60</v>
      </c>
      <c r="AC641" s="8">
        <f t="shared" si="627"/>
        <v>2865.6000000000004</v>
      </c>
      <c r="AD641" s="8">
        <f t="shared" si="628"/>
        <v>0</v>
      </c>
      <c r="AE641" s="8">
        <f t="shared" si="629"/>
        <v>0</v>
      </c>
    </row>
    <row r="642" spans="1:31" ht="22.5" customHeight="1">
      <c r="A642" s="79"/>
      <c r="B642" s="2" t="s">
        <v>78</v>
      </c>
      <c r="C642" s="37"/>
      <c r="D642" s="34"/>
      <c r="E642" s="35"/>
      <c r="F642" s="36"/>
      <c r="G642" s="37"/>
      <c r="H642" s="36"/>
      <c r="I642" s="37"/>
      <c r="J642" s="36"/>
      <c r="K642" s="37"/>
      <c r="L642" s="36"/>
      <c r="M642" s="37"/>
      <c r="N642" s="36"/>
      <c r="O642" s="37"/>
      <c r="P642" s="36"/>
      <c r="Q642" s="37"/>
      <c r="R642" s="36"/>
      <c r="S642" s="37"/>
      <c r="T642" s="36"/>
      <c r="U642" s="37"/>
      <c r="V642" s="36"/>
      <c r="W642" s="37"/>
      <c r="X642" s="36"/>
      <c r="Y642" s="37"/>
      <c r="Z642" s="36"/>
      <c r="AA642" s="38"/>
      <c r="AB642" s="8">
        <f t="shared" si="626"/>
        <v>0</v>
      </c>
      <c r="AC642" s="8">
        <f t="shared" si="627"/>
        <v>0</v>
      </c>
      <c r="AD642" s="8">
        <f t="shared" si="628"/>
        <v>0</v>
      </c>
      <c r="AE642" s="8">
        <f t="shared" si="629"/>
        <v>0</v>
      </c>
    </row>
    <row r="643" spans="1:31" ht="30">
      <c r="A643" s="79"/>
      <c r="B643" s="40" t="s">
        <v>50</v>
      </c>
      <c r="C643" s="24">
        <v>48000.15</v>
      </c>
      <c r="D643" s="25">
        <v>11</v>
      </c>
      <c r="E643" s="26">
        <v>528</v>
      </c>
      <c r="F643" s="27">
        <f aca="true" t="shared" si="653" ref="F643:F648">D643-H643-J643-L643-N643-P643-R643-T643-V643-X643-Z643</f>
        <v>1</v>
      </c>
      <c r="G643" s="24">
        <f aca="true" t="shared" si="654" ref="G643:G648">E643-I643-K643-M643-O643-Q643-S643-U643-W643-Y643-AA643</f>
        <v>48</v>
      </c>
      <c r="H643" s="27">
        <f t="shared" si="630"/>
        <v>1</v>
      </c>
      <c r="I643" s="24">
        <f t="shared" si="631"/>
        <v>48</v>
      </c>
      <c r="J643" s="27">
        <f t="shared" si="632"/>
        <v>1</v>
      </c>
      <c r="K643" s="24">
        <f t="shared" si="633"/>
        <v>48</v>
      </c>
      <c r="L643" s="27">
        <f t="shared" si="634"/>
        <v>1</v>
      </c>
      <c r="M643" s="24">
        <f t="shared" si="635"/>
        <v>48</v>
      </c>
      <c r="N643" s="27">
        <f t="shared" si="636"/>
        <v>1</v>
      </c>
      <c r="O643" s="24">
        <f t="shared" si="637"/>
        <v>48</v>
      </c>
      <c r="P643" s="27">
        <f t="shared" si="638"/>
        <v>1</v>
      </c>
      <c r="Q643" s="24">
        <f t="shared" si="639"/>
        <v>48</v>
      </c>
      <c r="R643" s="27">
        <f t="shared" si="640"/>
        <v>1</v>
      </c>
      <c r="S643" s="24">
        <f t="shared" si="641"/>
        <v>48</v>
      </c>
      <c r="T643" s="27">
        <f t="shared" si="642"/>
        <v>1</v>
      </c>
      <c r="U643" s="24">
        <f t="shared" si="643"/>
        <v>48</v>
      </c>
      <c r="V643" s="27">
        <f t="shared" si="644"/>
        <v>1</v>
      </c>
      <c r="W643" s="24">
        <f t="shared" si="645"/>
        <v>48</v>
      </c>
      <c r="X643" s="27">
        <f t="shared" si="646"/>
        <v>1</v>
      </c>
      <c r="Y643" s="24">
        <f t="shared" si="647"/>
        <v>48</v>
      </c>
      <c r="Z643" s="27">
        <f t="shared" si="648"/>
        <v>1</v>
      </c>
      <c r="AA643" s="24">
        <f t="shared" si="649"/>
        <v>48</v>
      </c>
      <c r="AB643" s="8">
        <f t="shared" si="626"/>
        <v>11</v>
      </c>
      <c r="AC643" s="8">
        <f t="shared" si="627"/>
        <v>528</v>
      </c>
      <c r="AD643" s="8">
        <f t="shared" si="628"/>
        <v>0</v>
      </c>
      <c r="AE643" s="8">
        <f t="shared" si="629"/>
        <v>0</v>
      </c>
    </row>
    <row r="644" spans="1:31" ht="15.75">
      <c r="A644" s="79"/>
      <c r="B644" s="5" t="s">
        <v>51</v>
      </c>
      <c r="C644" s="9">
        <v>53240.37</v>
      </c>
      <c r="D644" s="11">
        <v>190</v>
      </c>
      <c r="E644" s="23">
        <v>10115.7</v>
      </c>
      <c r="F644" s="27">
        <f t="shared" si="653"/>
        <v>30</v>
      </c>
      <c r="G644" s="24">
        <f t="shared" si="654"/>
        <v>1597.1999999999985</v>
      </c>
      <c r="H644" s="27">
        <f t="shared" si="630"/>
        <v>16</v>
      </c>
      <c r="I644" s="24">
        <f t="shared" si="631"/>
        <v>851.85</v>
      </c>
      <c r="J644" s="27">
        <f t="shared" si="632"/>
        <v>16</v>
      </c>
      <c r="K644" s="24">
        <f t="shared" si="633"/>
        <v>851.85</v>
      </c>
      <c r="L644" s="27">
        <f t="shared" si="634"/>
        <v>16</v>
      </c>
      <c r="M644" s="24">
        <f t="shared" si="635"/>
        <v>851.85</v>
      </c>
      <c r="N644" s="27">
        <f t="shared" si="636"/>
        <v>16</v>
      </c>
      <c r="O644" s="24">
        <f t="shared" si="637"/>
        <v>851.85</v>
      </c>
      <c r="P644" s="27">
        <f t="shared" si="638"/>
        <v>16</v>
      </c>
      <c r="Q644" s="24">
        <f t="shared" si="639"/>
        <v>851.85</v>
      </c>
      <c r="R644" s="27">
        <f t="shared" si="640"/>
        <v>16</v>
      </c>
      <c r="S644" s="24">
        <f t="shared" si="641"/>
        <v>851.85</v>
      </c>
      <c r="T644" s="27">
        <f t="shared" si="642"/>
        <v>16</v>
      </c>
      <c r="U644" s="24">
        <f t="shared" si="643"/>
        <v>851.85</v>
      </c>
      <c r="V644" s="27">
        <f t="shared" si="644"/>
        <v>16</v>
      </c>
      <c r="W644" s="24">
        <f t="shared" si="645"/>
        <v>851.85</v>
      </c>
      <c r="X644" s="27">
        <f t="shared" si="646"/>
        <v>16</v>
      </c>
      <c r="Y644" s="24">
        <f t="shared" si="647"/>
        <v>851.85</v>
      </c>
      <c r="Z644" s="27">
        <f t="shared" si="648"/>
        <v>16</v>
      </c>
      <c r="AA644" s="24">
        <f t="shared" si="649"/>
        <v>851.85</v>
      </c>
      <c r="AB644" s="8">
        <f t="shared" si="626"/>
        <v>190</v>
      </c>
      <c r="AC644" s="8">
        <f t="shared" si="627"/>
        <v>10115.7</v>
      </c>
      <c r="AD644" s="8">
        <f t="shared" si="628"/>
        <v>0</v>
      </c>
      <c r="AE644" s="8">
        <f t="shared" si="629"/>
        <v>0</v>
      </c>
    </row>
    <row r="645" spans="1:31" ht="105">
      <c r="A645" s="79"/>
      <c r="B645" s="5" t="s">
        <v>52</v>
      </c>
      <c r="C645" s="9">
        <v>143000.7</v>
      </c>
      <c r="D645" s="11">
        <v>10</v>
      </c>
      <c r="E645" s="23">
        <v>1430</v>
      </c>
      <c r="F645" s="27">
        <f t="shared" si="653"/>
        <v>0</v>
      </c>
      <c r="G645" s="24">
        <f t="shared" si="654"/>
        <v>0</v>
      </c>
      <c r="H645" s="27">
        <f t="shared" si="630"/>
        <v>1</v>
      </c>
      <c r="I645" s="24">
        <f t="shared" si="631"/>
        <v>143</v>
      </c>
      <c r="J645" s="27">
        <f t="shared" si="632"/>
        <v>1</v>
      </c>
      <c r="K645" s="24">
        <f t="shared" si="633"/>
        <v>143</v>
      </c>
      <c r="L645" s="27">
        <f t="shared" si="634"/>
        <v>1</v>
      </c>
      <c r="M645" s="24">
        <f t="shared" si="635"/>
        <v>143</v>
      </c>
      <c r="N645" s="27">
        <f t="shared" si="636"/>
        <v>1</v>
      </c>
      <c r="O645" s="24">
        <f t="shared" si="637"/>
        <v>143</v>
      </c>
      <c r="P645" s="27">
        <f t="shared" si="638"/>
        <v>1</v>
      </c>
      <c r="Q645" s="24">
        <f t="shared" si="639"/>
        <v>143</v>
      </c>
      <c r="R645" s="27">
        <f t="shared" si="640"/>
        <v>1</v>
      </c>
      <c r="S645" s="24">
        <f t="shared" si="641"/>
        <v>143</v>
      </c>
      <c r="T645" s="27">
        <f t="shared" si="642"/>
        <v>1</v>
      </c>
      <c r="U645" s="24">
        <f t="shared" si="643"/>
        <v>143</v>
      </c>
      <c r="V645" s="27">
        <f t="shared" si="644"/>
        <v>1</v>
      </c>
      <c r="W645" s="24">
        <f t="shared" si="645"/>
        <v>143</v>
      </c>
      <c r="X645" s="27">
        <f t="shared" si="646"/>
        <v>1</v>
      </c>
      <c r="Y645" s="24">
        <f t="shared" si="647"/>
        <v>143</v>
      </c>
      <c r="Z645" s="27">
        <f t="shared" si="648"/>
        <v>1</v>
      </c>
      <c r="AA645" s="24">
        <f t="shared" si="649"/>
        <v>143</v>
      </c>
      <c r="AB645" s="8">
        <f t="shared" si="626"/>
        <v>10</v>
      </c>
      <c r="AC645" s="8">
        <f t="shared" si="627"/>
        <v>1430</v>
      </c>
      <c r="AD645" s="8">
        <f t="shared" si="628"/>
        <v>0</v>
      </c>
      <c r="AE645" s="8">
        <f t="shared" si="629"/>
        <v>0</v>
      </c>
    </row>
    <row r="646" spans="1:31" ht="30">
      <c r="A646" s="79"/>
      <c r="B646" s="5" t="s">
        <v>53</v>
      </c>
      <c r="C646" s="9">
        <v>141130.35</v>
      </c>
      <c r="D646" s="11">
        <v>20</v>
      </c>
      <c r="E646" s="23">
        <v>2822.6</v>
      </c>
      <c r="F646" s="27">
        <f t="shared" si="653"/>
        <v>0</v>
      </c>
      <c r="G646" s="24">
        <f t="shared" si="654"/>
        <v>0</v>
      </c>
      <c r="H646" s="27">
        <f t="shared" si="630"/>
        <v>2</v>
      </c>
      <c r="I646" s="24">
        <f t="shared" si="631"/>
        <v>282.26</v>
      </c>
      <c r="J646" s="27">
        <f t="shared" si="632"/>
        <v>2</v>
      </c>
      <c r="K646" s="24">
        <f t="shared" si="633"/>
        <v>282.26</v>
      </c>
      <c r="L646" s="27">
        <f t="shared" si="634"/>
        <v>2</v>
      </c>
      <c r="M646" s="24">
        <f t="shared" si="635"/>
        <v>282.26</v>
      </c>
      <c r="N646" s="27">
        <f t="shared" si="636"/>
        <v>2</v>
      </c>
      <c r="O646" s="24">
        <f t="shared" si="637"/>
        <v>282.26</v>
      </c>
      <c r="P646" s="27">
        <f t="shared" si="638"/>
        <v>2</v>
      </c>
      <c r="Q646" s="24">
        <f t="shared" si="639"/>
        <v>282.26</v>
      </c>
      <c r="R646" s="27">
        <f t="shared" si="640"/>
        <v>2</v>
      </c>
      <c r="S646" s="24">
        <f t="shared" si="641"/>
        <v>282.26</v>
      </c>
      <c r="T646" s="27">
        <f t="shared" si="642"/>
        <v>2</v>
      </c>
      <c r="U646" s="24">
        <f t="shared" si="643"/>
        <v>282.26</v>
      </c>
      <c r="V646" s="27">
        <f t="shared" si="644"/>
        <v>2</v>
      </c>
      <c r="W646" s="24">
        <f t="shared" si="645"/>
        <v>282.26</v>
      </c>
      <c r="X646" s="27">
        <f t="shared" si="646"/>
        <v>2</v>
      </c>
      <c r="Y646" s="24">
        <f t="shared" si="647"/>
        <v>282.26</v>
      </c>
      <c r="Z646" s="27">
        <f t="shared" si="648"/>
        <v>2</v>
      </c>
      <c r="AA646" s="24">
        <f t="shared" si="649"/>
        <v>282.26</v>
      </c>
      <c r="AB646" s="8">
        <f t="shared" si="626"/>
        <v>20</v>
      </c>
      <c r="AC646" s="8">
        <f t="shared" si="627"/>
        <v>2822.6000000000004</v>
      </c>
      <c r="AD646" s="8">
        <f t="shared" si="628"/>
        <v>0</v>
      </c>
      <c r="AE646" s="8">
        <f t="shared" si="629"/>
        <v>0</v>
      </c>
    </row>
    <row r="647" spans="1:31" ht="45">
      <c r="A647" s="79"/>
      <c r="B647" s="5" t="s">
        <v>54</v>
      </c>
      <c r="C647" s="9">
        <v>134020.4</v>
      </c>
      <c r="D647" s="11">
        <v>10</v>
      </c>
      <c r="E647" s="23">
        <v>1340.1999999999998</v>
      </c>
      <c r="F647" s="27">
        <f t="shared" si="653"/>
        <v>0</v>
      </c>
      <c r="G647" s="24">
        <f t="shared" si="654"/>
        <v>0</v>
      </c>
      <c r="H647" s="27">
        <f t="shared" si="630"/>
        <v>1</v>
      </c>
      <c r="I647" s="24">
        <f t="shared" si="631"/>
        <v>134.02</v>
      </c>
      <c r="J647" s="27">
        <f t="shared" si="632"/>
        <v>1</v>
      </c>
      <c r="K647" s="24">
        <f t="shared" si="633"/>
        <v>134.02</v>
      </c>
      <c r="L647" s="27">
        <f t="shared" si="634"/>
        <v>1</v>
      </c>
      <c r="M647" s="24">
        <f t="shared" si="635"/>
        <v>134.02</v>
      </c>
      <c r="N647" s="27">
        <f t="shared" si="636"/>
        <v>1</v>
      </c>
      <c r="O647" s="24">
        <f t="shared" si="637"/>
        <v>134.02</v>
      </c>
      <c r="P647" s="27">
        <f t="shared" si="638"/>
        <v>1</v>
      </c>
      <c r="Q647" s="24">
        <f t="shared" si="639"/>
        <v>134.02</v>
      </c>
      <c r="R647" s="27">
        <f t="shared" si="640"/>
        <v>1</v>
      </c>
      <c r="S647" s="24">
        <f t="shared" si="641"/>
        <v>134.02</v>
      </c>
      <c r="T647" s="27">
        <f t="shared" si="642"/>
        <v>1</v>
      </c>
      <c r="U647" s="24">
        <f t="shared" si="643"/>
        <v>134.02</v>
      </c>
      <c r="V647" s="27">
        <f t="shared" si="644"/>
        <v>1</v>
      </c>
      <c r="W647" s="24">
        <f t="shared" si="645"/>
        <v>134.02</v>
      </c>
      <c r="X647" s="27">
        <f t="shared" si="646"/>
        <v>1</v>
      </c>
      <c r="Y647" s="24">
        <f t="shared" si="647"/>
        <v>134.02</v>
      </c>
      <c r="Z647" s="27">
        <f t="shared" si="648"/>
        <v>1</v>
      </c>
      <c r="AA647" s="24">
        <f t="shared" si="649"/>
        <v>134.02</v>
      </c>
      <c r="AB647" s="8">
        <f t="shared" si="626"/>
        <v>10</v>
      </c>
      <c r="AC647" s="8">
        <f t="shared" si="627"/>
        <v>1340.2</v>
      </c>
      <c r="AD647" s="8">
        <f t="shared" si="628"/>
        <v>0</v>
      </c>
      <c r="AE647" s="8">
        <f t="shared" si="629"/>
        <v>0</v>
      </c>
    </row>
    <row r="648" spans="1:31" ht="15.75">
      <c r="A648" s="79"/>
      <c r="B648" s="39" t="s">
        <v>55</v>
      </c>
      <c r="C648" s="31">
        <v>42178.5</v>
      </c>
      <c r="D648" s="32">
        <v>30</v>
      </c>
      <c r="E648" s="33">
        <v>1265.3000000000002</v>
      </c>
      <c r="F648" s="47">
        <f t="shared" si="653"/>
        <v>0</v>
      </c>
      <c r="G648" s="44">
        <f t="shared" si="654"/>
        <v>-0.0999999999997101</v>
      </c>
      <c r="H648" s="47">
        <f t="shared" si="630"/>
        <v>3</v>
      </c>
      <c r="I648" s="44">
        <f t="shared" si="631"/>
        <v>126.54</v>
      </c>
      <c r="J648" s="47">
        <f t="shared" si="632"/>
        <v>3</v>
      </c>
      <c r="K648" s="44">
        <f t="shared" si="633"/>
        <v>126.54</v>
      </c>
      <c r="L648" s="47">
        <f t="shared" si="634"/>
        <v>3</v>
      </c>
      <c r="M648" s="44">
        <f t="shared" si="635"/>
        <v>126.54</v>
      </c>
      <c r="N648" s="47">
        <f t="shared" si="636"/>
        <v>3</v>
      </c>
      <c r="O648" s="44">
        <f t="shared" si="637"/>
        <v>126.54</v>
      </c>
      <c r="P648" s="47">
        <f t="shared" si="638"/>
        <v>3</v>
      </c>
      <c r="Q648" s="44">
        <f t="shared" si="639"/>
        <v>126.54</v>
      </c>
      <c r="R648" s="47">
        <f t="shared" si="640"/>
        <v>3</v>
      </c>
      <c r="S648" s="44">
        <f t="shared" si="641"/>
        <v>126.54</v>
      </c>
      <c r="T648" s="47">
        <f t="shared" si="642"/>
        <v>3</v>
      </c>
      <c r="U648" s="44">
        <f t="shared" si="643"/>
        <v>126.54</v>
      </c>
      <c r="V648" s="47">
        <f t="shared" si="644"/>
        <v>3</v>
      </c>
      <c r="W648" s="44">
        <f t="shared" si="645"/>
        <v>126.54</v>
      </c>
      <c r="X648" s="47">
        <f t="shared" si="646"/>
        <v>3</v>
      </c>
      <c r="Y648" s="44">
        <f t="shared" si="647"/>
        <v>126.54</v>
      </c>
      <c r="Z648" s="47">
        <f t="shared" si="648"/>
        <v>3</v>
      </c>
      <c r="AA648" s="44">
        <f t="shared" si="649"/>
        <v>126.54</v>
      </c>
      <c r="AB648" s="8">
        <f t="shared" si="626"/>
        <v>30</v>
      </c>
      <c r="AC648" s="8">
        <f t="shared" si="627"/>
        <v>1265.3000000000002</v>
      </c>
      <c r="AD648" s="8">
        <f t="shared" si="628"/>
        <v>0</v>
      </c>
      <c r="AE648" s="8">
        <f t="shared" si="629"/>
        <v>0</v>
      </c>
    </row>
    <row r="649" spans="1:31" ht="15.75">
      <c r="A649" s="79"/>
      <c r="B649" s="2" t="s">
        <v>79</v>
      </c>
      <c r="C649" s="37"/>
      <c r="D649" s="34"/>
      <c r="E649" s="35"/>
      <c r="F649" s="36"/>
      <c r="G649" s="37"/>
      <c r="H649" s="36"/>
      <c r="I649" s="37"/>
      <c r="J649" s="36"/>
      <c r="K649" s="37"/>
      <c r="L649" s="36"/>
      <c r="M649" s="37"/>
      <c r="N649" s="36"/>
      <c r="O649" s="37"/>
      <c r="P649" s="36"/>
      <c r="Q649" s="37"/>
      <c r="R649" s="36"/>
      <c r="S649" s="37"/>
      <c r="T649" s="36"/>
      <c r="U649" s="37"/>
      <c r="V649" s="36"/>
      <c r="W649" s="37"/>
      <c r="X649" s="36"/>
      <c r="Y649" s="37"/>
      <c r="Z649" s="36"/>
      <c r="AA649" s="38"/>
      <c r="AB649" s="8">
        <f t="shared" si="626"/>
        <v>0</v>
      </c>
      <c r="AC649" s="8">
        <f t="shared" si="627"/>
        <v>0</v>
      </c>
      <c r="AD649" s="8">
        <f t="shared" si="628"/>
        <v>0</v>
      </c>
      <c r="AE649" s="8">
        <f t="shared" si="629"/>
        <v>0</v>
      </c>
    </row>
    <row r="650" spans="1:31" ht="15.75">
      <c r="A650" s="79"/>
      <c r="B650" s="39" t="s">
        <v>57</v>
      </c>
      <c r="C650" s="31">
        <v>20120.2</v>
      </c>
      <c r="D650" s="32">
        <v>139</v>
      </c>
      <c r="E650" s="33">
        <v>2796.7</v>
      </c>
      <c r="F650" s="47">
        <f>D650-H650-J650-L650-N650-P650-R650-T650-V650-X650-Z650</f>
        <v>19</v>
      </c>
      <c r="G650" s="44">
        <f>E650-I650-K650-M650-O650-Q650-S650-U650-W650-Y650-AA650</f>
        <v>382.29999999999933</v>
      </c>
      <c r="H650" s="47">
        <f t="shared" si="630"/>
        <v>12</v>
      </c>
      <c r="I650" s="44">
        <f t="shared" si="631"/>
        <v>241.44</v>
      </c>
      <c r="J650" s="47">
        <f t="shared" si="632"/>
        <v>12</v>
      </c>
      <c r="K650" s="44">
        <f t="shared" si="633"/>
        <v>241.44</v>
      </c>
      <c r="L650" s="47">
        <f t="shared" si="634"/>
        <v>12</v>
      </c>
      <c r="M650" s="44">
        <f t="shared" si="635"/>
        <v>241.44</v>
      </c>
      <c r="N650" s="47">
        <f t="shared" si="636"/>
        <v>12</v>
      </c>
      <c r="O650" s="44">
        <f t="shared" si="637"/>
        <v>241.44</v>
      </c>
      <c r="P650" s="47">
        <f t="shared" si="638"/>
        <v>12</v>
      </c>
      <c r="Q650" s="44">
        <f t="shared" si="639"/>
        <v>241.44</v>
      </c>
      <c r="R650" s="47">
        <f t="shared" si="640"/>
        <v>12</v>
      </c>
      <c r="S650" s="44">
        <f t="shared" si="641"/>
        <v>241.44</v>
      </c>
      <c r="T650" s="47">
        <f t="shared" si="642"/>
        <v>12</v>
      </c>
      <c r="U650" s="44">
        <f t="shared" si="643"/>
        <v>241.44</v>
      </c>
      <c r="V650" s="47">
        <f t="shared" si="644"/>
        <v>12</v>
      </c>
      <c r="W650" s="44">
        <f t="shared" si="645"/>
        <v>241.44</v>
      </c>
      <c r="X650" s="47">
        <f t="shared" si="646"/>
        <v>12</v>
      </c>
      <c r="Y650" s="44">
        <f t="shared" si="647"/>
        <v>241.44</v>
      </c>
      <c r="Z650" s="47">
        <f t="shared" si="648"/>
        <v>12</v>
      </c>
      <c r="AA650" s="44">
        <f t="shared" si="649"/>
        <v>241.44</v>
      </c>
      <c r="AB650" s="8">
        <f t="shared" si="626"/>
        <v>139</v>
      </c>
      <c r="AC650" s="8">
        <f t="shared" si="627"/>
        <v>2796.7</v>
      </c>
      <c r="AD650" s="8">
        <f t="shared" si="628"/>
        <v>0</v>
      </c>
      <c r="AE650" s="8">
        <f t="shared" si="629"/>
        <v>0</v>
      </c>
    </row>
    <row r="651" spans="1:31" ht="27.75" customHeight="1">
      <c r="A651" s="79"/>
      <c r="B651" s="2" t="s">
        <v>80</v>
      </c>
      <c r="C651" s="37"/>
      <c r="D651" s="34"/>
      <c r="E651" s="35"/>
      <c r="F651" s="36"/>
      <c r="G651" s="37"/>
      <c r="H651" s="36"/>
      <c r="I651" s="37"/>
      <c r="J651" s="36"/>
      <c r="K651" s="37"/>
      <c r="L651" s="36"/>
      <c r="M651" s="37"/>
      <c r="N651" s="36"/>
      <c r="O651" s="37"/>
      <c r="P651" s="36"/>
      <c r="Q651" s="37"/>
      <c r="R651" s="36"/>
      <c r="S651" s="37"/>
      <c r="T651" s="36"/>
      <c r="U651" s="37"/>
      <c r="V651" s="36"/>
      <c r="W651" s="37"/>
      <c r="X651" s="36"/>
      <c r="Y651" s="37"/>
      <c r="Z651" s="36"/>
      <c r="AA651" s="38"/>
      <c r="AB651" s="8">
        <f t="shared" si="626"/>
        <v>0</v>
      </c>
      <c r="AC651" s="8">
        <f t="shared" si="627"/>
        <v>0</v>
      </c>
      <c r="AD651" s="8">
        <f t="shared" si="628"/>
        <v>0</v>
      </c>
      <c r="AE651" s="8">
        <f t="shared" si="629"/>
        <v>0</v>
      </c>
    </row>
    <row r="652" spans="1:31" ht="60">
      <c r="A652" s="79"/>
      <c r="B652" s="42" t="s">
        <v>58</v>
      </c>
      <c r="C652" s="24">
        <v>39606.17</v>
      </c>
      <c r="D652" s="58">
        <v>54</v>
      </c>
      <c r="E652" s="26">
        <v>2138.8</v>
      </c>
      <c r="F652" s="27">
        <f>D652-H652-J652-L652-N652-P652-R652-T652-V652-X652-Z652</f>
        <v>4</v>
      </c>
      <c r="G652" s="24">
        <f>E652-I652-K652-M652-O652-Q652-S652-U652-W652-Y652-AA652</f>
        <v>158.50000000000043</v>
      </c>
      <c r="H652" s="27">
        <f t="shared" si="630"/>
        <v>5</v>
      </c>
      <c r="I652" s="24">
        <f t="shared" si="631"/>
        <v>198.03</v>
      </c>
      <c r="J652" s="27">
        <f t="shared" si="632"/>
        <v>5</v>
      </c>
      <c r="K652" s="24">
        <f t="shared" si="633"/>
        <v>198.03</v>
      </c>
      <c r="L652" s="27">
        <f t="shared" si="634"/>
        <v>5</v>
      </c>
      <c r="M652" s="24">
        <f t="shared" si="635"/>
        <v>198.03</v>
      </c>
      <c r="N652" s="27">
        <f t="shared" si="636"/>
        <v>5</v>
      </c>
      <c r="O652" s="24">
        <f t="shared" si="637"/>
        <v>198.03</v>
      </c>
      <c r="P652" s="27">
        <f t="shared" si="638"/>
        <v>5</v>
      </c>
      <c r="Q652" s="24">
        <f t="shared" si="639"/>
        <v>198.03</v>
      </c>
      <c r="R652" s="27">
        <f t="shared" si="640"/>
        <v>5</v>
      </c>
      <c r="S652" s="24">
        <f t="shared" si="641"/>
        <v>198.03</v>
      </c>
      <c r="T652" s="27">
        <f t="shared" si="642"/>
        <v>5</v>
      </c>
      <c r="U652" s="24">
        <f t="shared" si="643"/>
        <v>198.03</v>
      </c>
      <c r="V652" s="27">
        <f t="shared" si="644"/>
        <v>5</v>
      </c>
      <c r="W652" s="24">
        <f t="shared" si="645"/>
        <v>198.03</v>
      </c>
      <c r="X652" s="27">
        <f t="shared" si="646"/>
        <v>5</v>
      </c>
      <c r="Y652" s="24">
        <f t="shared" si="647"/>
        <v>198.03</v>
      </c>
      <c r="Z652" s="27">
        <f t="shared" si="648"/>
        <v>5</v>
      </c>
      <c r="AA652" s="24">
        <f t="shared" si="649"/>
        <v>198.03</v>
      </c>
      <c r="AB652" s="8">
        <f t="shared" si="626"/>
        <v>54</v>
      </c>
      <c r="AC652" s="8">
        <f t="shared" si="627"/>
        <v>2138.8</v>
      </c>
      <c r="AD652" s="8">
        <f t="shared" si="628"/>
        <v>0</v>
      </c>
      <c r="AE652" s="8">
        <f t="shared" si="629"/>
        <v>0</v>
      </c>
    </row>
    <row r="653" spans="1:31" ht="32.25" customHeight="1">
      <c r="A653" s="79"/>
      <c r="B653" s="39" t="s">
        <v>59</v>
      </c>
      <c r="C653" s="31">
        <v>38029.4</v>
      </c>
      <c r="D653" s="55">
        <v>10</v>
      </c>
      <c r="E653" s="33">
        <v>380.29999999999995</v>
      </c>
      <c r="F653" s="47">
        <f>D653-H653-J653-L653-N653-P653-R653-T653-V653-X653-Z653</f>
        <v>0</v>
      </c>
      <c r="G653" s="44">
        <f>E653-I653-K653-M653-O653-Q653-S653-U653-W653-Y653-AA653</f>
        <v>0</v>
      </c>
      <c r="H653" s="47">
        <f t="shared" si="630"/>
        <v>1</v>
      </c>
      <c r="I653" s="44">
        <f t="shared" si="631"/>
        <v>38.03</v>
      </c>
      <c r="J653" s="47">
        <f t="shared" si="632"/>
        <v>1</v>
      </c>
      <c r="K653" s="44">
        <f t="shared" si="633"/>
        <v>38.03</v>
      </c>
      <c r="L653" s="47">
        <f t="shared" si="634"/>
        <v>1</v>
      </c>
      <c r="M653" s="44">
        <f t="shared" si="635"/>
        <v>38.03</v>
      </c>
      <c r="N653" s="47">
        <f t="shared" si="636"/>
        <v>1</v>
      </c>
      <c r="O653" s="44">
        <f t="shared" si="637"/>
        <v>38.03</v>
      </c>
      <c r="P653" s="47">
        <f t="shared" si="638"/>
        <v>1</v>
      </c>
      <c r="Q653" s="44">
        <f t="shared" si="639"/>
        <v>38.03</v>
      </c>
      <c r="R653" s="47">
        <f t="shared" si="640"/>
        <v>1</v>
      </c>
      <c r="S653" s="44">
        <f t="shared" si="641"/>
        <v>38.03</v>
      </c>
      <c r="T653" s="47">
        <f t="shared" si="642"/>
        <v>1</v>
      </c>
      <c r="U653" s="44">
        <f t="shared" si="643"/>
        <v>38.03</v>
      </c>
      <c r="V653" s="47">
        <f t="shared" si="644"/>
        <v>1</v>
      </c>
      <c r="W653" s="44">
        <f t="shared" si="645"/>
        <v>38.03</v>
      </c>
      <c r="X653" s="47">
        <f t="shared" si="646"/>
        <v>1</v>
      </c>
      <c r="Y653" s="44">
        <f t="shared" si="647"/>
        <v>38.03</v>
      </c>
      <c r="Z653" s="47">
        <f t="shared" si="648"/>
        <v>1</v>
      </c>
      <c r="AA653" s="44">
        <f t="shared" si="649"/>
        <v>38.03</v>
      </c>
      <c r="AB653" s="8">
        <f t="shared" si="626"/>
        <v>10</v>
      </c>
      <c r="AC653" s="8">
        <f t="shared" si="627"/>
        <v>380.29999999999995</v>
      </c>
      <c r="AD653" s="8">
        <f t="shared" si="628"/>
        <v>0</v>
      </c>
      <c r="AE653" s="8">
        <f t="shared" si="629"/>
        <v>0</v>
      </c>
    </row>
    <row r="654" spans="1:31" ht="28.5">
      <c r="A654" s="79"/>
      <c r="B654" s="3" t="s">
        <v>81</v>
      </c>
      <c r="C654" s="37"/>
      <c r="D654" s="34"/>
      <c r="E654" s="35"/>
      <c r="F654" s="36"/>
      <c r="G654" s="37"/>
      <c r="H654" s="36"/>
      <c r="I654" s="37"/>
      <c r="J654" s="36"/>
      <c r="K654" s="37"/>
      <c r="L654" s="36"/>
      <c r="M654" s="37"/>
      <c r="N654" s="36"/>
      <c r="O654" s="37"/>
      <c r="P654" s="36"/>
      <c r="Q654" s="37"/>
      <c r="R654" s="36"/>
      <c r="S654" s="37"/>
      <c r="T654" s="36"/>
      <c r="U654" s="37"/>
      <c r="V654" s="36"/>
      <c r="W654" s="37"/>
      <c r="X654" s="36"/>
      <c r="Y654" s="37"/>
      <c r="Z654" s="36"/>
      <c r="AA654" s="38"/>
      <c r="AB654" s="8">
        <f t="shared" si="626"/>
        <v>0</v>
      </c>
      <c r="AC654" s="8">
        <f t="shared" si="627"/>
        <v>0</v>
      </c>
      <c r="AD654" s="8">
        <f t="shared" si="628"/>
        <v>0</v>
      </c>
      <c r="AE654" s="8">
        <f t="shared" si="629"/>
        <v>0</v>
      </c>
    </row>
    <row r="655" spans="1:31" ht="15.75">
      <c r="A655" s="79"/>
      <c r="B655" s="43" t="s">
        <v>60</v>
      </c>
      <c r="C655" s="44">
        <v>25402.6</v>
      </c>
      <c r="D655" s="45">
        <v>77</v>
      </c>
      <c r="E655" s="46">
        <v>1956</v>
      </c>
      <c r="F655" s="47">
        <f>D655-H655-J655-L655-N655-P655-R655-T655-V655-X655-Z655</f>
        <v>17</v>
      </c>
      <c r="G655" s="44">
        <f>E655-I655-K655-M655-O655-Q655-S655-U655-W655-Y655-AA655</f>
        <v>431.7999999999997</v>
      </c>
      <c r="H655" s="47">
        <f t="shared" si="630"/>
        <v>6</v>
      </c>
      <c r="I655" s="44">
        <f t="shared" si="631"/>
        <v>152.42</v>
      </c>
      <c r="J655" s="47">
        <f t="shared" si="632"/>
        <v>6</v>
      </c>
      <c r="K655" s="44">
        <f t="shared" si="633"/>
        <v>152.42</v>
      </c>
      <c r="L655" s="47">
        <f t="shared" si="634"/>
        <v>6</v>
      </c>
      <c r="M655" s="44">
        <f t="shared" si="635"/>
        <v>152.42</v>
      </c>
      <c r="N655" s="47">
        <f t="shared" si="636"/>
        <v>6</v>
      </c>
      <c r="O655" s="44">
        <f t="shared" si="637"/>
        <v>152.42</v>
      </c>
      <c r="P655" s="47">
        <f t="shared" si="638"/>
        <v>6</v>
      </c>
      <c r="Q655" s="44">
        <f t="shared" si="639"/>
        <v>152.42</v>
      </c>
      <c r="R655" s="47">
        <f t="shared" si="640"/>
        <v>6</v>
      </c>
      <c r="S655" s="44">
        <f t="shared" si="641"/>
        <v>152.42</v>
      </c>
      <c r="T655" s="47">
        <f t="shared" si="642"/>
        <v>6</v>
      </c>
      <c r="U655" s="44">
        <f t="shared" si="643"/>
        <v>152.42</v>
      </c>
      <c r="V655" s="47">
        <f t="shared" si="644"/>
        <v>6</v>
      </c>
      <c r="W655" s="44">
        <f t="shared" si="645"/>
        <v>152.42</v>
      </c>
      <c r="X655" s="47">
        <f t="shared" si="646"/>
        <v>6</v>
      </c>
      <c r="Y655" s="44">
        <f t="shared" si="647"/>
        <v>152.42</v>
      </c>
      <c r="Z655" s="47">
        <f t="shared" si="648"/>
        <v>6</v>
      </c>
      <c r="AA655" s="44">
        <f t="shared" si="649"/>
        <v>152.42</v>
      </c>
      <c r="AB655" s="8">
        <f t="shared" si="626"/>
        <v>77</v>
      </c>
      <c r="AC655" s="8">
        <f t="shared" si="627"/>
        <v>1956</v>
      </c>
      <c r="AD655" s="8">
        <f t="shared" si="628"/>
        <v>0</v>
      </c>
      <c r="AE655" s="8">
        <f t="shared" si="629"/>
        <v>0</v>
      </c>
    </row>
    <row r="656" spans="1:31" ht="57.75">
      <c r="A656" s="79"/>
      <c r="B656" s="4" t="s">
        <v>82</v>
      </c>
      <c r="C656" s="37"/>
      <c r="D656" s="34"/>
      <c r="E656" s="35"/>
      <c r="F656" s="36"/>
      <c r="G656" s="37"/>
      <c r="H656" s="36"/>
      <c r="I656" s="37"/>
      <c r="J656" s="36"/>
      <c r="K656" s="37"/>
      <c r="L656" s="36"/>
      <c r="M656" s="37"/>
      <c r="N656" s="36"/>
      <c r="O656" s="37"/>
      <c r="P656" s="36"/>
      <c r="Q656" s="37"/>
      <c r="R656" s="36"/>
      <c r="S656" s="37"/>
      <c r="T656" s="36"/>
      <c r="U656" s="37"/>
      <c r="V656" s="36"/>
      <c r="W656" s="37"/>
      <c r="X656" s="36"/>
      <c r="Y656" s="37"/>
      <c r="Z656" s="36"/>
      <c r="AA656" s="38"/>
      <c r="AB656" s="8">
        <f t="shared" si="626"/>
        <v>0</v>
      </c>
      <c r="AC656" s="8">
        <f t="shared" si="627"/>
        <v>0</v>
      </c>
      <c r="AD656" s="8">
        <f t="shared" si="628"/>
        <v>0</v>
      </c>
      <c r="AE656" s="8">
        <f t="shared" si="629"/>
        <v>0</v>
      </c>
    </row>
    <row r="657" spans="1:31" ht="30">
      <c r="A657" s="79"/>
      <c r="B657" s="40" t="s">
        <v>61</v>
      </c>
      <c r="C657" s="24">
        <v>218674</v>
      </c>
      <c r="D657" s="25">
        <v>1</v>
      </c>
      <c r="E657" s="26">
        <v>218.7</v>
      </c>
      <c r="F657" s="27">
        <f aca="true" t="shared" si="655" ref="F657:G660">D657-H657-J657-L657-N657-P657-R657-T657-V657-X657-Z657</f>
        <v>0</v>
      </c>
      <c r="G657" s="24">
        <f t="shared" si="655"/>
        <v>0</v>
      </c>
      <c r="H657" s="27">
        <f t="shared" si="630"/>
        <v>0</v>
      </c>
      <c r="I657" s="24">
        <f t="shared" si="631"/>
        <v>0</v>
      </c>
      <c r="J657" s="27">
        <f t="shared" si="632"/>
        <v>0</v>
      </c>
      <c r="K657" s="24">
        <f t="shared" si="633"/>
        <v>0</v>
      </c>
      <c r="L657" s="27">
        <v>1</v>
      </c>
      <c r="M657" s="24">
        <v>218.7</v>
      </c>
      <c r="N657" s="27">
        <f t="shared" si="636"/>
        <v>0</v>
      </c>
      <c r="O657" s="24">
        <f t="shared" si="637"/>
        <v>0</v>
      </c>
      <c r="P657" s="27">
        <f t="shared" si="638"/>
        <v>0</v>
      </c>
      <c r="Q657" s="24">
        <f t="shared" si="639"/>
        <v>0</v>
      </c>
      <c r="R657" s="27">
        <f t="shared" si="640"/>
        <v>0</v>
      </c>
      <c r="S657" s="24">
        <f t="shared" si="641"/>
        <v>0</v>
      </c>
      <c r="T657" s="27">
        <f t="shared" si="642"/>
        <v>0</v>
      </c>
      <c r="U657" s="24">
        <f t="shared" si="643"/>
        <v>0</v>
      </c>
      <c r="V657" s="27">
        <f t="shared" si="644"/>
        <v>0</v>
      </c>
      <c r="W657" s="24">
        <f t="shared" si="645"/>
        <v>0</v>
      </c>
      <c r="X657" s="27">
        <f t="shared" si="646"/>
        <v>0</v>
      </c>
      <c r="Y657" s="24">
        <f t="shared" si="647"/>
        <v>0</v>
      </c>
      <c r="Z657" s="27">
        <f t="shared" si="648"/>
        <v>0</v>
      </c>
      <c r="AA657" s="24">
        <f t="shared" si="649"/>
        <v>0</v>
      </c>
      <c r="AB657" s="8">
        <f t="shared" si="626"/>
        <v>1</v>
      </c>
      <c r="AC657" s="8">
        <f t="shared" si="627"/>
        <v>218.7</v>
      </c>
      <c r="AD657" s="8">
        <f t="shared" si="628"/>
        <v>0</v>
      </c>
      <c r="AE657" s="8">
        <f t="shared" si="629"/>
        <v>0</v>
      </c>
    </row>
    <row r="658" spans="1:31" ht="90">
      <c r="A658" s="79"/>
      <c r="B658" s="7" t="s">
        <v>62</v>
      </c>
      <c r="C658" s="9">
        <v>218727.84</v>
      </c>
      <c r="D658" s="11">
        <v>1</v>
      </c>
      <c r="E658" s="23">
        <v>218.7</v>
      </c>
      <c r="F658" s="27">
        <f t="shared" si="655"/>
        <v>0</v>
      </c>
      <c r="G658" s="24">
        <f t="shared" si="655"/>
        <v>0</v>
      </c>
      <c r="H658" s="27">
        <f t="shared" si="630"/>
        <v>0</v>
      </c>
      <c r="I658" s="24">
        <f t="shared" si="631"/>
        <v>0</v>
      </c>
      <c r="J658" s="27">
        <f t="shared" si="632"/>
        <v>0</v>
      </c>
      <c r="K658" s="24">
        <f t="shared" si="633"/>
        <v>0</v>
      </c>
      <c r="L658" s="27">
        <f t="shared" si="634"/>
        <v>0</v>
      </c>
      <c r="M658" s="24">
        <f t="shared" si="635"/>
        <v>0</v>
      </c>
      <c r="N658" s="27">
        <f t="shared" si="636"/>
        <v>0</v>
      </c>
      <c r="O658" s="24">
        <f t="shared" si="637"/>
        <v>0</v>
      </c>
      <c r="P658" s="27">
        <v>1</v>
      </c>
      <c r="Q658" s="24">
        <v>218.7</v>
      </c>
      <c r="R658" s="27">
        <f t="shared" si="640"/>
        <v>0</v>
      </c>
      <c r="S658" s="24">
        <f t="shared" si="641"/>
        <v>0</v>
      </c>
      <c r="T658" s="27">
        <f t="shared" si="642"/>
        <v>0</v>
      </c>
      <c r="U658" s="24">
        <f t="shared" si="643"/>
        <v>0</v>
      </c>
      <c r="V658" s="27">
        <f t="shared" si="644"/>
        <v>0</v>
      </c>
      <c r="W658" s="24">
        <f t="shared" si="645"/>
        <v>0</v>
      </c>
      <c r="X658" s="27">
        <f t="shared" si="646"/>
        <v>0</v>
      </c>
      <c r="Y658" s="24">
        <f t="shared" si="647"/>
        <v>0</v>
      </c>
      <c r="Z658" s="27">
        <f t="shared" si="648"/>
        <v>0</v>
      </c>
      <c r="AA658" s="24">
        <f t="shared" si="649"/>
        <v>0</v>
      </c>
      <c r="AB658" s="8">
        <f t="shared" si="626"/>
        <v>1</v>
      </c>
      <c r="AC658" s="8">
        <f t="shared" si="627"/>
        <v>218.7</v>
      </c>
      <c r="AD658" s="8">
        <f t="shared" si="628"/>
        <v>0</v>
      </c>
      <c r="AE658" s="8">
        <f t="shared" si="629"/>
        <v>0</v>
      </c>
    </row>
    <row r="659" spans="1:31" ht="30">
      <c r="A659" s="79"/>
      <c r="B659" s="10" t="s">
        <v>63</v>
      </c>
      <c r="C659" s="9">
        <v>50500</v>
      </c>
      <c r="D659" s="11">
        <v>10</v>
      </c>
      <c r="E659" s="23">
        <v>505</v>
      </c>
      <c r="F659" s="27">
        <f t="shared" si="655"/>
        <v>0</v>
      </c>
      <c r="G659" s="24">
        <f t="shared" si="655"/>
        <v>0</v>
      </c>
      <c r="H659" s="27">
        <f t="shared" si="630"/>
        <v>1</v>
      </c>
      <c r="I659" s="24">
        <f t="shared" si="631"/>
        <v>50.5</v>
      </c>
      <c r="J659" s="27">
        <f t="shared" si="632"/>
        <v>1</v>
      </c>
      <c r="K659" s="24">
        <f t="shared" si="633"/>
        <v>50.5</v>
      </c>
      <c r="L659" s="27">
        <f t="shared" si="634"/>
        <v>1</v>
      </c>
      <c r="M659" s="24">
        <f t="shared" si="635"/>
        <v>50.5</v>
      </c>
      <c r="N659" s="27">
        <f t="shared" si="636"/>
        <v>1</v>
      </c>
      <c r="O659" s="24">
        <f t="shared" si="637"/>
        <v>50.5</v>
      </c>
      <c r="P659" s="27">
        <f t="shared" si="638"/>
        <v>1</v>
      </c>
      <c r="Q659" s="24">
        <f t="shared" si="639"/>
        <v>50.5</v>
      </c>
      <c r="R659" s="27">
        <f t="shared" si="640"/>
        <v>1</v>
      </c>
      <c r="S659" s="24">
        <f t="shared" si="641"/>
        <v>50.5</v>
      </c>
      <c r="T659" s="27">
        <f t="shared" si="642"/>
        <v>1</v>
      </c>
      <c r="U659" s="24">
        <f t="shared" si="643"/>
        <v>50.5</v>
      </c>
      <c r="V659" s="27">
        <f t="shared" si="644"/>
        <v>1</v>
      </c>
      <c r="W659" s="24">
        <f t="shared" si="645"/>
        <v>50.5</v>
      </c>
      <c r="X659" s="27">
        <f t="shared" si="646"/>
        <v>1</v>
      </c>
      <c r="Y659" s="24">
        <f t="shared" si="647"/>
        <v>50.5</v>
      </c>
      <c r="Z659" s="27">
        <f t="shared" si="648"/>
        <v>1</v>
      </c>
      <c r="AA659" s="24">
        <f t="shared" si="649"/>
        <v>50.5</v>
      </c>
      <c r="AB659" s="8">
        <f t="shared" si="626"/>
        <v>10</v>
      </c>
      <c r="AC659" s="8">
        <f t="shared" si="627"/>
        <v>505</v>
      </c>
      <c r="AD659" s="8">
        <f t="shared" si="628"/>
        <v>0</v>
      </c>
      <c r="AE659" s="8">
        <f t="shared" si="629"/>
        <v>0</v>
      </c>
    </row>
    <row r="660" spans="1:31" ht="30">
      <c r="A660" s="79"/>
      <c r="B660" s="5" t="s">
        <v>64</v>
      </c>
      <c r="C660" s="9">
        <v>100000</v>
      </c>
      <c r="D660" s="11">
        <v>1</v>
      </c>
      <c r="E660" s="23">
        <v>100</v>
      </c>
      <c r="F660" s="27">
        <f t="shared" si="655"/>
        <v>0</v>
      </c>
      <c r="G660" s="24">
        <f t="shared" si="655"/>
        <v>0</v>
      </c>
      <c r="H660" s="27">
        <f t="shared" si="630"/>
        <v>0</v>
      </c>
      <c r="I660" s="24">
        <f t="shared" si="631"/>
        <v>0</v>
      </c>
      <c r="J660" s="27">
        <f t="shared" si="632"/>
        <v>0</v>
      </c>
      <c r="K660" s="24">
        <f t="shared" si="633"/>
        <v>0</v>
      </c>
      <c r="L660" s="27">
        <f t="shared" si="634"/>
        <v>0</v>
      </c>
      <c r="M660" s="24">
        <f t="shared" si="635"/>
        <v>0</v>
      </c>
      <c r="N660" s="27">
        <f t="shared" si="636"/>
        <v>0</v>
      </c>
      <c r="O660" s="24">
        <f t="shared" si="637"/>
        <v>0</v>
      </c>
      <c r="P660" s="27">
        <f t="shared" si="638"/>
        <v>0</v>
      </c>
      <c r="Q660" s="24">
        <f t="shared" si="639"/>
        <v>0</v>
      </c>
      <c r="R660" s="27">
        <f t="shared" si="640"/>
        <v>0</v>
      </c>
      <c r="S660" s="24">
        <f t="shared" si="641"/>
        <v>0</v>
      </c>
      <c r="T660" s="27">
        <v>1</v>
      </c>
      <c r="U660" s="24">
        <f t="shared" si="643"/>
        <v>100</v>
      </c>
      <c r="V660" s="27">
        <f t="shared" si="644"/>
        <v>0</v>
      </c>
      <c r="W660" s="24">
        <f t="shared" si="645"/>
        <v>0</v>
      </c>
      <c r="X660" s="27">
        <f t="shared" si="646"/>
        <v>0</v>
      </c>
      <c r="Y660" s="24">
        <f t="shared" si="647"/>
        <v>0</v>
      </c>
      <c r="Z660" s="27">
        <f t="shared" si="648"/>
        <v>0</v>
      </c>
      <c r="AA660" s="24">
        <f t="shared" si="649"/>
        <v>0</v>
      </c>
      <c r="AB660" s="8">
        <f t="shared" si="626"/>
        <v>1</v>
      </c>
      <c r="AC660" s="8">
        <f t="shared" si="627"/>
        <v>100</v>
      </c>
      <c r="AD660" s="8">
        <f t="shared" si="628"/>
        <v>0</v>
      </c>
      <c r="AE660" s="8">
        <f t="shared" si="629"/>
        <v>0</v>
      </c>
    </row>
    <row r="661" spans="1:256" s="51" customFormat="1" ht="40.5" customHeight="1">
      <c r="A661" s="89" t="s">
        <v>108</v>
      </c>
      <c r="B661" s="89"/>
      <c r="C661" s="50"/>
      <c r="D661" s="62">
        <f aca="true" t="shared" si="656" ref="D661:AA661">SUM(D663:D686)</f>
        <v>484</v>
      </c>
      <c r="E661" s="63">
        <f t="shared" si="656"/>
        <v>27686.099999999995</v>
      </c>
      <c r="F661" s="62">
        <f t="shared" si="656"/>
        <v>74</v>
      </c>
      <c r="G661" s="63">
        <f t="shared" si="656"/>
        <v>4167.38</v>
      </c>
      <c r="H661" s="62">
        <f t="shared" si="656"/>
        <v>38</v>
      </c>
      <c r="I661" s="63">
        <f t="shared" si="656"/>
        <v>2155.96</v>
      </c>
      <c r="J661" s="62">
        <f t="shared" si="656"/>
        <v>43</v>
      </c>
      <c r="K661" s="63">
        <f t="shared" si="656"/>
        <v>2546.59</v>
      </c>
      <c r="L661" s="62">
        <f t="shared" si="656"/>
        <v>42</v>
      </c>
      <c r="M661" s="63">
        <f t="shared" si="656"/>
        <v>2415.3600000000006</v>
      </c>
      <c r="N661" s="62">
        <f t="shared" si="656"/>
        <v>42</v>
      </c>
      <c r="O661" s="63">
        <f t="shared" si="656"/>
        <v>2508.4900000000002</v>
      </c>
      <c r="P661" s="62">
        <f t="shared" si="656"/>
        <v>41</v>
      </c>
      <c r="Q661" s="63">
        <f t="shared" si="656"/>
        <v>2271.3400000000006</v>
      </c>
      <c r="R661" s="62">
        <f t="shared" si="656"/>
        <v>41</v>
      </c>
      <c r="S661" s="63">
        <f t="shared" si="656"/>
        <v>2374.4700000000003</v>
      </c>
      <c r="T661" s="62">
        <f t="shared" si="656"/>
        <v>40</v>
      </c>
      <c r="U661" s="63">
        <f t="shared" si="656"/>
        <v>2233.3400000000006</v>
      </c>
      <c r="V661" s="62">
        <f t="shared" si="656"/>
        <v>43</v>
      </c>
      <c r="W661" s="63">
        <f t="shared" si="656"/>
        <v>2546.4900000000002</v>
      </c>
      <c r="X661" s="62">
        <f t="shared" si="656"/>
        <v>40</v>
      </c>
      <c r="Y661" s="63">
        <f t="shared" si="656"/>
        <v>2233.3400000000006</v>
      </c>
      <c r="Z661" s="62">
        <f t="shared" si="656"/>
        <v>40</v>
      </c>
      <c r="AA661" s="63">
        <f t="shared" si="656"/>
        <v>2233.3400000000006</v>
      </c>
      <c r="AB661" s="8">
        <f>F661+H661+J661+L661+N661+P661+R661+T661+V661+X661+Z661</f>
        <v>484</v>
      </c>
      <c r="AC661" s="8">
        <f>SUM(AC662:AC686)</f>
        <v>27686.099999999995</v>
      </c>
      <c r="AD661" s="8">
        <f>AB661-D661</f>
        <v>0</v>
      </c>
      <c r="AE661" s="8">
        <f>AC661-E661</f>
        <v>0</v>
      </c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</row>
    <row r="662" spans="1:31" ht="29.25">
      <c r="A662" s="79"/>
      <c r="B662" s="2" t="s">
        <v>74</v>
      </c>
      <c r="C662" s="2"/>
      <c r="D662" s="28"/>
      <c r="E662" s="28"/>
      <c r="F662" s="28"/>
      <c r="G662" s="28"/>
      <c r="H662" s="29"/>
      <c r="I662" s="28"/>
      <c r="J662" s="29"/>
      <c r="K662" s="28"/>
      <c r="L662" s="29"/>
      <c r="M662" s="28"/>
      <c r="N662" s="29"/>
      <c r="O662" s="28"/>
      <c r="P662" s="29"/>
      <c r="Q662" s="28"/>
      <c r="R662" s="29"/>
      <c r="S662" s="28"/>
      <c r="T662" s="29"/>
      <c r="U662" s="28"/>
      <c r="V662" s="29"/>
      <c r="W662" s="28"/>
      <c r="X662" s="29"/>
      <c r="Y662" s="28"/>
      <c r="Z662" s="29"/>
      <c r="AA662" s="30"/>
      <c r="AB662" s="8">
        <f>F662+H662+J662+L662+N662+P662+R662+T662+V662+X662+Z662</f>
        <v>0</v>
      </c>
      <c r="AC662" s="8">
        <f>G662+I662+K662+M662+O662+Q662+S662+U662+W662+Y662+AA662</f>
        <v>0</v>
      </c>
      <c r="AD662" s="8">
        <f>AB662-D662</f>
        <v>0</v>
      </c>
      <c r="AE662" s="8">
        <f>AC662-E662</f>
        <v>0</v>
      </c>
    </row>
    <row r="663" spans="1:31" ht="15.75">
      <c r="A663" s="79"/>
      <c r="B663" s="5" t="s">
        <v>19</v>
      </c>
      <c r="C663" s="24">
        <v>59902.240000000005</v>
      </c>
      <c r="D663" s="25">
        <v>72</v>
      </c>
      <c r="E663" s="26">
        <v>4312.9</v>
      </c>
      <c r="F663" s="27">
        <f aca="true" t="shared" si="657" ref="F663:G665">D663-H663-J663-L663-N663-P663-R663-T663-V663-X663-Z663</f>
        <v>12</v>
      </c>
      <c r="G663" s="24">
        <f t="shared" si="657"/>
        <v>718.8000000000002</v>
      </c>
      <c r="H663" s="27">
        <f>ROUND($D663/12,0)</f>
        <v>6</v>
      </c>
      <c r="I663" s="24">
        <f>ROUND(H663*$C663/1000,2)</f>
        <v>359.41</v>
      </c>
      <c r="J663" s="27">
        <f>ROUND($D663/12,0)</f>
        <v>6</v>
      </c>
      <c r="K663" s="24">
        <f>ROUND(J663*$C663/1000,2)</f>
        <v>359.41</v>
      </c>
      <c r="L663" s="27">
        <f>ROUND($D663/12,0)</f>
        <v>6</v>
      </c>
      <c r="M663" s="24">
        <f>ROUND(L663*$C663/1000,2)</f>
        <v>359.41</v>
      </c>
      <c r="N663" s="27">
        <f>ROUND($D663/12,0)</f>
        <v>6</v>
      </c>
      <c r="O663" s="24">
        <f>ROUND(N663*$C663/1000,2)</f>
        <v>359.41</v>
      </c>
      <c r="P663" s="27">
        <f>ROUND($D663/12,0)</f>
        <v>6</v>
      </c>
      <c r="Q663" s="24">
        <f>ROUND(P663*$C663/1000,2)</f>
        <v>359.41</v>
      </c>
      <c r="R663" s="27">
        <f>ROUND($D663/12,0)</f>
        <v>6</v>
      </c>
      <c r="S663" s="24">
        <f>ROUND(R663*$C663/1000,2)</f>
        <v>359.41</v>
      </c>
      <c r="T663" s="27">
        <f>ROUND($D663/12,0)</f>
        <v>6</v>
      </c>
      <c r="U663" s="24">
        <f>ROUND(T663*$C663/1000,2)</f>
        <v>359.41</v>
      </c>
      <c r="V663" s="27">
        <f>ROUND($D663/12,0)</f>
        <v>6</v>
      </c>
      <c r="W663" s="24">
        <f>ROUND(V663*$C663/1000,2)</f>
        <v>359.41</v>
      </c>
      <c r="X663" s="27">
        <f>ROUND($D663/12,0)</f>
        <v>6</v>
      </c>
      <c r="Y663" s="24">
        <f>ROUND(X663*$C663/1000,2)</f>
        <v>359.41</v>
      </c>
      <c r="Z663" s="27">
        <f>ROUND($D663/12,0)</f>
        <v>6</v>
      </c>
      <c r="AA663" s="24">
        <f>ROUND(Z663*$C663/1000,2)</f>
        <v>359.41</v>
      </c>
      <c r="AB663" s="8">
        <f aca="true" t="shared" si="658" ref="AB663:AB686">F663+H663+J663+L663+N663+P663+R663+T663+V663+X663+Z663</f>
        <v>72</v>
      </c>
      <c r="AC663" s="8">
        <f aca="true" t="shared" si="659" ref="AC663:AC686">G663+I663+K663+M663+O663+Q663+S663+U663+W663+Y663+AA663</f>
        <v>4312.9</v>
      </c>
      <c r="AD663" s="8">
        <f aca="true" t="shared" si="660" ref="AD663:AD686">AB663-D663</f>
        <v>0</v>
      </c>
      <c r="AE663" s="8">
        <f aca="true" t="shared" si="661" ref="AE663:AE686">AC663-E663</f>
        <v>0</v>
      </c>
    </row>
    <row r="664" spans="1:31" ht="30">
      <c r="A664" s="79"/>
      <c r="B664" s="5" t="s">
        <v>20</v>
      </c>
      <c r="C664" s="9">
        <v>112386.8</v>
      </c>
      <c r="D664" s="12">
        <v>43</v>
      </c>
      <c r="E664" s="23">
        <v>4832.7</v>
      </c>
      <c r="F664" s="27">
        <f t="shared" si="657"/>
        <v>3</v>
      </c>
      <c r="G664" s="24">
        <f t="shared" si="657"/>
        <v>337.19999999999885</v>
      </c>
      <c r="H664" s="27">
        <f aca="true" t="shared" si="662" ref="H664:H686">ROUND($D664/12,0)</f>
        <v>4</v>
      </c>
      <c r="I664" s="24">
        <f aca="true" t="shared" si="663" ref="I664:I686">ROUND(H664*$C664/1000,2)</f>
        <v>449.55</v>
      </c>
      <c r="J664" s="27">
        <f aca="true" t="shared" si="664" ref="J664:J686">ROUND($D664/12,0)</f>
        <v>4</v>
      </c>
      <c r="K664" s="24">
        <f aca="true" t="shared" si="665" ref="K664:K686">ROUND(J664*$C664/1000,2)</f>
        <v>449.55</v>
      </c>
      <c r="L664" s="27">
        <f aca="true" t="shared" si="666" ref="L664:L686">ROUND($D664/12,0)</f>
        <v>4</v>
      </c>
      <c r="M664" s="24">
        <f aca="true" t="shared" si="667" ref="M664:M686">ROUND(L664*$C664/1000,2)</f>
        <v>449.55</v>
      </c>
      <c r="N664" s="27">
        <f aca="true" t="shared" si="668" ref="N664:N686">ROUND($D664/12,0)</f>
        <v>4</v>
      </c>
      <c r="O664" s="24">
        <f aca="true" t="shared" si="669" ref="O664:O686">ROUND(N664*$C664/1000,2)</f>
        <v>449.55</v>
      </c>
      <c r="P664" s="27">
        <f aca="true" t="shared" si="670" ref="P664:P686">ROUND($D664/12,0)</f>
        <v>4</v>
      </c>
      <c r="Q664" s="24">
        <f aca="true" t="shared" si="671" ref="Q664:Q686">ROUND(P664*$C664/1000,2)</f>
        <v>449.55</v>
      </c>
      <c r="R664" s="27">
        <f aca="true" t="shared" si="672" ref="R664:R686">ROUND($D664/12,0)</f>
        <v>4</v>
      </c>
      <c r="S664" s="24">
        <f aca="true" t="shared" si="673" ref="S664:S686">ROUND(R664*$C664/1000,2)</f>
        <v>449.55</v>
      </c>
      <c r="T664" s="27">
        <f aca="true" t="shared" si="674" ref="T664:T686">ROUND($D664/12,0)</f>
        <v>4</v>
      </c>
      <c r="U664" s="24">
        <f aca="true" t="shared" si="675" ref="U664:U686">ROUND(T664*$C664/1000,2)</f>
        <v>449.55</v>
      </c>
      <c r="V664" s="27">
        <f aca="true" t="shared" si="676" ref="V664:V686">ROUND($D664/12,0)</f>
        <v>4</v>
      </c>
      <c r="W664" s="24">
        <f aca="true" t="shared" si="677" ref="W664:W686">ROUND(V664*$C664/1000,2)</f>
        <v>449.55</v>
      </c>
      <c r="X664" s="27">
        <f aca="true" t="shared" si="678" ref="X664:X686">ROUND($D664/12,0)</f>
        <v>4</v>
      </c>
      <c r="Y664" s="24">
        <f aca="true" t="shared" si="679" ref="Y664:Y686">ROUND(X664*$C664/1000,2)</f>
        <v>449.55</v>
      </c>
      <c r="Z664" s="27">
        <f aca="true" t="shared" si="680" ref="Z664:Z686">ROUND($D664/12,0)</f>
        <v>4</v>
      </c>
      <c r="AA664" s="24">
        <f aca="true" t="shared" si="681" ref="AA664:AA686">ROUND(Z664*$C664/1000,2)</f>
        <v>449.55</v>
      </c>
      <c r="AB664" s="8">
        <f t="shared" si="658"/>
        <v>43</v>
      </c>
      <c r="AC664" s="8">
        <f t="shared" si="659"/>
        <v>4832.7</v>
      </c>
      <c r="AD664" s="8">
        <f t="shared" si="660"/>
        <v>0</v>
      </c>
      <c r="AE664" s="8">
        <f t="shared" si="661"/>
        <v>0</v>
      </c>
    </row>
    <row r="665" spans="1:31" ht="15.75">
      <c r="A665" s="79"/>
      <c r="B665" s="39" t="s">
        <v>21</v>
      </c>
      <c r="C665" s="31">
        <v>129163.44</v>
      </c>
      <c r="D665" s="48">
        <v>50</v>
      </c>
      <c r="E665" s="33">
        <v>6458.2</v>
      </c>
      <c r="F665" s="47">
        <f t="shared" si="657"/>
        <v>10</v>
      </c>
      <c r="G665" s="44">
        <f t="shared" si="657"/>
        <v>1291.7000000000007</v>
      </c>
      <c r="H665" s="47">
        <f t="shared" si="662"/>
        <v>4</v>
      </c>
      <c r="I665" s="44">
        <f t="shared" si="663"/>
        <v>516.65</v>
      </c>
      <c r="J665" s="47">
        <f t="shared" si="664"/>
        <v>4</v>
      </c>
      <c r="K665" s="44">
        <f t="shared" si="665"/>
        <v>516.65</v>
      </c>
      <c r="L665" s="47">
        <f t="shared" si="666"/>
        <v>4</v>
      </c>
      <c r="M665" s="44">
        <f t="shared" si="667"/>
        <v>516.65</v>
      </c>
      <c r="N665" s="47">
        <f t="shared" si="668"/>
        <v>4</v>
      </c>
      <c r="O665" s="44">
        <f t="shared" si="669"/>
        <v>516.65</v>
      </c>
      <c r="P665" s="47">
        <f t="shared" si="670"/>
        <v>4</v>
      </c>
      <c r="Q665" s="44">
        <f t="shared" si="671"/>
        <v>516.65</v>
      </c>
      <c r="R665" s="47">
        <f t="shared" si="672"/>
        <v>4</v>
      </c>
      <c r="S665" s="44">
        <f t="shared" si="673"/>
        <v>516.65</v>
      </c>
      <c r="T665" s="47">
        <f t="shared" si="674"/>
        <v>4</v>
      </c>
      <c r="U665" s="44">
        <f t="shared" si="675"/>
        <v>516.65</v>
      </c>
      <c r="V665" s="47">
        <f t="shared" si="676"/>
        <v>4</v>
      </c>
      <c r="W665" s="44">
        <f t="shared" si="677"/>
        <v>516.65</v>
      </c>
      <c r="X665" s="47">
        <f t="shared" si="678"/>
        <v>4</v>
      </c>
      <c r="Y665" s="44">
        <f t="shared" si="679"/>
        <v>516.65</v>
      </c>
      <c r="Z665" s="47">
        <f t="shared" si="680"/>
        <v>4</v>
      </c>
      <c r="AA665" s="44">
        <f t="shared" si="681"/>
        <v>516.65</v>
      </c>
      <c r="AB665" s="8">
        <f t="shared" si="658"/>
        <v>50</v>
      </c>
      <c r="AC665" s="8">
        <f t="shared" si="659"/>
        <v>6458.2</v>
      </c>
      <c r="AD665" s="8">
        <f t="shared" si="660"/>
        <v>0</v>
      </c>
      <c r="AE665" s="8">
        <f t="shared" si="661"/>
        <v>0</v>
      </c>
    </row>
    <row r="666" spans="1:31" ht="22.5" customHeight="1">
      <c r="A666" s="79"/>
      <c r="B666" s="2" t="s">
        <v>76</v>
      </c>
      <c r="C666" s="37"/>
      <c r="D666" s="34"/>
      <c r="E666" s="35"/>
      <c r="F666" s="36"/>
      <c r="G666" s="37"/>
      <c r="H666" s="36"/>
      <c r="I666" s="37"/>
      <c r="J666" s="36"/>
      <c r="K666" s="37"/>
      <c r="L666" s="36"/>
      <c r="M666" s="37"/>
      <c r="N666" s="36"/>
      <c r="O666" s="37"/>
      <c r="P666" s="36"/>
      <c r="Q666" s="37"/>
      <c r="R666" s="36"/>
      <c r="S666" s="37"/>
      <c r="T666" s="36"/>
      <c r="U666" s="37"/>
      <c r="V666" s="36"/>
      <c r="W666" s="37"/>
      <c r="X666" s="36"/>
      <c r="Y666" s="37"/>
      <c r="Z666" s="36"/>
      <c r="AA666" s="38"/>
      <c r="AB666" s="8">
        <f t="shared" si="658"/>
        <v>0</v>
      </c>
      <c r="AC666" s="8">
        <f t="shared" si="659"/>
        <v>0</v>
      </c>
      <c r="AD666" s="8">
        <f t="shared" si="660"/>
        <v>0</v>
      </c>
      <c r="AE666" s="8">
        <f t="shared" si="661"/>
        <v>0</v>
      </c>
    </row>
    <row r="667" spans="1:31" ht="15.75">
      <c r="A667" s="79"/>
      <c r="B667" s="40" t="s">
        <v>40</v>
      </c>
      <c r="C667" s="24">
        <v>30240.15</v>
      </c>
      <c r="D667" s="25">
        <v>50</v>
      </c>
      <c r="E667" s="26">
        <v>1512.1</v>
      </c>
      <c r="F667" s="27">
        <f>D667-H667-J667-L667-N667-P667-R667-T667-V667-X667-Z667</f>
        <v>10</v>
      </c>
      <c r="G667" s="24">
        <f>E667-I667-K667-M667-O667-Q667-S667-U667-W667-Y667-AA667</f>
        <v>302.49999999999966</v>
      </c>
      <c r="H667" s="27">
        <f t="shared" si="662"/>
        <v>4</v>
      </c>
      <c r="I667" s="24">
        <f t="shared" si="663"/>
        <v>120.96</v>
      </c>
      <c r="J667" s="27">
        <f t="shared" si="664"/>
        <v>4</v>
      </c>
      <c r="K667" s="24">
        <f t="shared" si="665"/>
        <v>120.96</v>
      </c>
      <c r="L667" s="27">
        <f t="shared" si="666"/>
        <v>4</v>
      </c>
      <c r="M667" s="24">
        <f t="shared" si="667"/>
        <v>120.96</v>
      </c>
      <c r="N667" s="27">
        <f t="shared" si="668"/>
        <v>4</v>
      </c>
      <c r="O667" s="24">
        <f t="shared" si="669"/>
        <v>120.96</v>
      </c>
      <c r="P667" s="27">
        <f t="shared" si="670"/>
        <v>4</v>
      </c>
      <c r="Q667" s="24">
        <f t="shared" si="671"/>
        <v>120.96</v>
      </c>
      <c r="R667" s="27">
        <f t="shared" si="672"/>
        <v>4</v>
      </c>
      <c r="S667" s="24">
        <f t="shared" si="673"/>
        <v>120.96</v>
      </c>
      <c r="T667" s="27">
        <f t="shared" si="674"/>
        <v>4</v>
      </c>
      <c r="U667" s="24">
        <f t="shared" si="675"/>
        <v>120.96</v>
      </c>
      <c r="V667" s="27">
        <f t="shared" si="676"/>
        <v>4</v>
      </c>
      <c r="W667" s="24">
        <f t="shared" si="677"/>
        <v>120.96</v>
      </c>
      <c r="X667" s="27">
        <f t="shared" si="678"/>
        <v>4</v>
      </c>
      <c r="Y667" s="24">
        <f t="shared" si="679"/>
        <v>120.96</v>
      </c>
      <c r="Z667" s="27">
        <f t="shared" si="680"/>
        <v>4</v>
      </c>
      <c r="AA667" s="24">
        <f t="shared" si="681"/>
        <v>120.96</v>
      </c>
      <c r="AB667" s="8">
        <f t="shared" si="658"/>
        <v>50</v>
      </c>
      <c r="AC667" s="8">
        <f t="shared" si="659"/>
        <v>1512.1</v>
      </c>
      <c r="AD667" s="8">
        <f t="shared" si="660"/>
        <v>0</v>
      </c>
      <c r="AE667" s="8">
        <f t="shared" si="661"/>
        <v>0</v>
      </c>
    </row>
    <row r="668" spans="1:31" ht="15.75">
      <c r="A668" s="79"/>
      <c r="B668" s="39" t="s">
        <v>42</v>
      </c>
      <c r="C668" s="31">
        <v>32204.2</v>
      </c>
      <c r="D668" s="32">
        <v>20</v>
      </c>
      <c r="E668" s="33">
        <v>644.1</v>
      </c>
      <c r="F668" s="47">
        <f>D668-H668-J668-L668-N668-P668-R668-T668-V668-X668-Z668</f>
        <v>0</v>
      </c>
      <c r="G668" s="44">
        <f>E668-I668-K668-M668-O668-Q668-S668-U668-W668-Y668-AA668</f>
        <v>2.2737367544323206E-13</v>
      </c>
      <c r="H668" s="47">
        <f t="shared" si="662"/>
        <v>2</v>
      </c>
      <c r="I668" s="44">
        <f t="shared" si="663"/>
        <v>64.41</v>
      </c>
      <c r="J668" s="47">
        <f t="shared" si="664"/>
        <v>2</v>
      </c>
      <c r="K668" s="44">
        <f t="shared" si="665"/>
        <v>64.41</v>
      </c>
      <c r="L668" s="47">
        <f t="shared" si="666"/>
        <v>2</v>
      </c>
      <c r="M668" s="44">
        <f t="shared" si="667"/>
        <v>64.41</v>
      </c>
      <c r="N668" s="47">
        <f t="shared" si="668"/>
        <v>2</v>
      </c>
      <c r="O668" s="44">
        <f t="shared" si="669"/>
        <v>64.41</v>
      </c>
      <c r="P668" s="47">
        <f t="shared" si="670"/>
        <v>2</v>
      </c>
      <c r="Q668" s="44">
        <f t="shared" si="671"/>
        <v>64.41</v>
      </c>
      <c r="R668" s="47">
        <f t="shared" si="672"/>
        <v>2</v>
      </c>
      <c r="S668" s="44">
        <f t="shared" si="673"/>
        <v>64.41</v>
      </c>
      <c r="T668" s="47">
        <f t="shared" si="674"/>
        <v>2</v>
      </c>
      <c r="U668" s="44">
        <f t="shared" si="675"/>
        <v>64.41</v>
      </c>
      <c r="V668" s="47">
        <f t="shared" si="676"/>
        <v>2</v>
      </c>
      <c r="W668" s="44">
        <f t="shared" si="677"/>
        <v>64.41</v>
      </c>
      <c r="X668" s="47">
        <f t="shared" si="678"/>
        <v>2</v>
      </c>
      <c r="Y668" s="44">
        <f t="shared" si="679"/>
        <v>64.41</v>
      </c>
      <c r="Z668" s="47">
        <f t="shared" si="680"/>
        <v>2</v>
      </c>
      <c r="AA668" s="44">
        <f t="shared" si="681"/>
        <v>64.41</v>
      </c>
      <c r="AB668" s="8">
        <f t="shared" si="658"/>
        <v>20</v>
      </c>
      <c r="AC668" s="8">
        <f t="shared" si="659"/>
        <v>644.1</v>
      </c>
      <c r="AD668" s="8">
        <f t="shared" si="660"/>
        <v>0</v>
      </c>
      <c r="AE668" s="8">
        <f t="shared" si="661"/>
        <v>0</v>
      </c>
    </row>
    <row r="669" spans="1:31" ht="15.75">
      <c r="A669" s="79"/>
      <c r="B669" s="2" t="s">
        <v>77</v>
      </c>
      <c r="C669" s="37"/>
      <c r="D669" s="34"/>
      <c r="E669" s="35"/>
      <c r="F669" s="36"/>
      <c r="G669" s="37"/>
      <c r="H669" s="36"/>
      <c r="I669" s="37"/>
      <c r="J669" s="36"/>
      <c r="K669" s="37"/>
      <c r="L669" s="36"/>
      <c r="M669" s="37"/>
      <c r="N669" s="36"/>
      <c r="O669" s="37"/>
      <c r="P669" s="36"/>
      <c r="Q669" s="37"/>
      <c r="R669" s="36"/>
      <c r="S669" s="37"/>
      <c r="T669" s="36"/>
      <c r="U669" s="37"/>
      <c r="V669" s="36"/>
      <c r="W669" s="37"/>
      <c r="X669" s="36"/>
      <c r="Y669" s="37"/>
      <c r="Z669" s="36"/>
      <c r="AA669" s="38"/>
      <c r="AB669" s="8">
        <f t="shared" si="658"/>
        <v>0</v>
      </c>
      <c r="AC669" s="8">
        <f t="shared" si="659"/>
        <v>0</v>
      </c>
      <c r="AD669" s="8">
        <f t="shared" si="660"/>
        <v>0</v>
      </c>
      <c r="AE669" s="8">
        <f t="shared" si="661"/>
        <v>0</v>
      </c>
    </row>
    <row r="670" spans="1:31" ht="15.75">
      <c r="A670" s="79"/>
      <c r="B670" s="40" t="s">
        <v>43</v>
      </c>
      <c r="C670" s="24">
        <v>38150.17</v>
      </c>
      <c r="D670" s="41">
        <v>9</v>
      </c>
      <c r="E670" s="26">
        <v>343.4</v>
      </c>
      <c r="F670" s="27">
        <f aca="true" t="shared" si="682" ref="F670:G674">D670-H670-J670-L670-N670-P670-R670-T670-V670-X670-Z670</f>
        <v>0</v>
      </c>
      <c r="G670" s="24">
        <f t="shared" si="682"/>
        <v>0</v>
      </c>
      <c r="H670" s="27">
        <v>0</v>
      </c>
      <c r="I670" s="24">
        <f t="shared" si="663"/>
        <v>0</v>
      </c>
      <c r="J670" s="27">
        <f t="shared" si="664"/>
        <v>1</v>
      </c>
      <c r="K670" s="24">
        <v>38.2</v>
      </c>
      <c r="L670" s="27">
        <f t="shared" si="666"/>
        <v>1</v>
      </c>
      <c r="M670" s="24">
        <f t="shared" si="667"/>
        <v>38.15</v>
      </c>
      <c r="N670" s="27">
        <f t="shared" si="668"/>
        <v>1</v>
      </c>
      <c r="O670" s="24">
        <f t="shared" si="669"/>
        <v>38.15</v>
      </c>
      <c r="P670" s="27">
        <f t="shared" si="670"/>
        <v>1</v>
      </c>
      <c r="Q670" s="24">
        <f t="shared" si="671"/>
        <v>38.15</v>
      </c>
      <c r="R670" s="27">
        <f t="shared" si="672"/>
        <v>1</v>
      </c>
      <c r="S670" s="24">
        <f t="shared" si="673"/>
        <v>38.15</v>
      </c>
      <c r="T670" s="27">
        <f t="shared" si="674"/>
        <v>1</v>
      </c>
      <c r="U670" s="24">
        <f t="shared" si="675"/>
        <v>38.15</v>
      </c>
      <c r="V670" s="27">
        <f t="shared" si="676"/>
        <v>1</v>
      </c>
      <c r="W670" s="24">
        <f t="shared" si="677"/>
        <v>38.15</v>
      </c>
      <c r="X670" s="27">
        <f t="shared" si="678"/>
        <v>1</v>
      </c>
      <c r="Y670" s="24">
        <f t="shared" si="679"/>
        <v>38.15</v>
      </c>
      <c r="Z670" s="27">
        <f t="shared" si="680"/>
        <v>1</v>
      </c>
      <c r="AA670" s="24">
        <f t="shared" si="681"/>
        <v>38.15</v>
      </c>
      <c r="AB670" s="8">
        <f t="shared" si="658"/>
        <v>9</v>
      </c>
      <c r="AC670" s="8">
        <f t="shared" si="659"/>
        <v>343.4</v>
      </c>
      <c r="AD670" s="8">
        <f t="shared" si="660"/>
        <v>0</v>
      </c>
      <c r="AE670" s="8">
        <f t="shared" si="661"/>
        <v>0</v>
      </c>
    </row>
    <row r="671" spans="1:31" ht="30">
      <c r="A671" s="79"/>
      <c r="B671" s="5" t="s">
        <v>44</v>
      </c>
      <c r="C671" s="9">
        <v>39230.83</v>
      </c>
      <c r="D671" s="11">
        <v>9</v>
      </c>
      <c r="E671" s="23">
        <v>353.09999999999997</v>
      </c>
      <c r="F671" s="27">
        <f t="shared" si="682"/>
        <v>0</v>
      </c>
      <c r="G671" s="24">
        <f t="shared" si="682"/>
        <v>0</v>
      </c>
      <c r="H671" s="27">
        <v>0</v>
      </c>
      <c r="I671" s="24">
        <f t="shared" si="663"/>
        <v>0</v>
      </c>
      <c r="J671" s="27">
        <f t="shared" si="664"/>
        <v>1</v>
      </c>
      <c r="K671" s="24">
        <v>39.26</v>
      </c>
      <c r="L671" s="27">
        <f t="shared" si="666"/>
        <v>1</v>
      </c>
      <c r="M671" s="24">
        <f t="shared" si="667"/>
        <v>39.23</v>
      </c>
      <c r="N671" s="27">
        <f t="shared" si="668"/>
        <v>1</v>
      </c>
      <c r="O671" s="24">
        <f t="shared" si="669"/>
        <v>39.23</v>
      </c>
      <c r="P671" s="27">
        <f t="shared" si="670"/>
        <v>1</v>
      </c>
      <c r="Q671" s="24">
        <f t="shared" si="671"/>
        <v>39.23</v>
      </c>
      <c r="R671" s="27">
        <f t="shared" si="672"/>
        <v>1</v>
      </c>
      <c r="S671" s="24">
        <f t="shared" si="673"/>
        <v>39.23</v>
      </c>
      <c r="T671" s="27">
        <f t="shared" si="674"/>
        <v>1</v>
      </c>
      <c r="U671" s="24">
        <f t="shared" si="675"/>
        <v>39.23</v>
      </c>
      <c r="V671" s="27">
        <f t="shared" si="676"/>
        <v>1</v>
      </c>
      <c r="W671" s="24">
        <f t="shared" si="677"/>
        <v>39.23</v>
      </c>
      <c r="X671" s="27">
        <f t="shared" si="678"/>
        <v>1</v>
      </c>
      <c r="Y671" s="24">
        <f t="shared" si="679"/>
        <v>39.23</v>
      </c>
      <c r="Z671" s="27">
        <f t="shared" si="680"/>
        <v>1</v>
      </c>
      <c r="AA671" s="24">
        <f t="shared" si="681"/>
        <v>39.23</v>
      </c>
      <c r="AB671" s="8">
        <f t="shared" si="658"/>
        <v>9</v>
      </c>
      <c r="AC671" s="8">
        <f t="shared" si="659"/>
        <v>353.1</v>
      </c>
      <c r="AD671" s="8">
        <f t="shared" si="660"/>
        <v>0</v>
      </c>
      <c r="AE671" s="8">
        <f t="shared" si="661"/>
        <v>0</v>
      </c>
    </row>
    <row r="672" spans="1:31" ht="15.75">
      <c r="A672" s="79"/>
      <c r="B672" s="5" t="s">
        <v>47</v>
      </c>
      <c r="C672" s="9">
        <v>35194.1</v>
      </c>
      <c r="D672" s="11">
        <v>23</v>
      </c>
      <c r="E672" s="23">
        <v>809.5</v>
      </c>
      <c r="F672" s="27">
        <f t="shared" si="682"/>
        <v>3</v>
      </c>
      <c r="G672" s="24">
        <f t="shared" si="682"/>
        <v>105.60000000000012</v>
      </c>
      <c r="H672" s="27">
        <f t="shared" si="662"/>
        <v>2</v>
      </c>
      <c r="I672" s="24">
        <f t="shared" si="663"/>
        <v>70.39</v>
      </c>
      <c r="J672" s="27">
        <f t="shared" si="664"/>
        <v>2</v>
      </c>
      <c r="K672" s="24">
        <f t="shared" si="665"/>
        <v>70.39</v>
      </c>
      <c r="L672" s="27">
        <f t="shared" si="666"/>
        <v>2</v>
      </c>
      <c r="M672" s="24">
        <f t="shared" si="667"/>
        <v>70.39</v>
      </c>
      <c r="N672" s="27">
        <f t="shared" si="668"/>
        <v>2</v>
      </c>
      <c r="O672" s="24">
        <f t="shared" si="669"/>
        <v>70.39</v>
      </c>
      <c r="P672" s="27">
        <f t="shared" si="670"/>
        <v>2</v>
      </c>
      <c r="Q672" s="24">
        <f t="shared" si="671"/>
        <v>70.39</v>
      </c>
      <c r="R672" s="27">
        <f t="shared" si="672"/>
        <v>2</v>
      </c>
      <c r="S672" s="24">
        <f t="shared" si="673"/>
        <v>70.39</v>
      </c>
      <c r="T672" s="27">
        <f t="shared" si="674"/>
        <v>2</v>
      </c>
      <c r="U672" s="24">
        <f t="shared" si="675"/>
        <v>70.39</v>
      </c>
      <c r="V672" s="27">
        <f t="shared" si="676"/>
        <v>2</v>
      </c>
      <c r="W672" s="24">
        <f t="shared" si="677"/>
        <v>70.39</v>
      </c>
      <c r="X672" s="27">
        <f t="shared" si="678"/>
        <v>2</v>
      </c>
      <c r="Y672" s="24">
        <f t="shared" si="679"/>
        <v>70.39</v>
      </c>
      <c r="Z672" s="27">
        <f t="shared" si="680"/>
        <v>2</v>
      </c>
      <c r="AA672" s="24">
        <f t="shared" si="681"/>
        <v>70.39</v>
      </c>
      <c r="AB672" s="8">
        <f t="shared" si="658"/>
        <v>23</v>
      </c>
      <c r="AC672" s="8">
        <f t="shared" si="659"/>
        <v>809.5</v>
      </c>
      <c r="AD672" s="8">
        <f t="shared" si="660"/>
        <v>0</v>
      </c>
      <c r="AE672" s="8">
        <f t="shared" si="661"/>
        <v>0</v>
      </c>
    </row>
    <row r="673" spans="1:31" ht="15.75">
      <c r="A673" s="79"/>
      <c r="B673" s="5" t="s">
        <v>48</v>
      </c>
      <c r="C673" s="9">
        <v>36120.54</v>
      </c>
      <c r="D673" s="11">
        <v>10</v>
      </c>
      <c r="E673" s="23">
        <v>361.2</v>
      </c>
      <c r="F673" s="27">
        <f t="shared" si="682"/>
        <v>0</v>
      </c>
      <c r="G673" s="24">
        <f t="shared" si="682"/>
        <v>0</v>
      </c>
      <c r="H673" s="27">
        <f t="shared" si="662"/>
        <v>1</v>
      </c>
      <c r="I673" s="24">
        <f t="shared" si="663"/>
        <v>36.12</v>
      </c>
      <c r="J673" s="27">
        <f t="shared" si="664"/>
        <v>1</v>
      </c>
      <c r="K673" s="24">
        <f t="shared" si="665"/>
        <v>36.12</v>
      </c>
      <c r="L673" s="27">
        <f t="shared" si="666"/>
        <v>1</v>
      </c>
      <c r="M673" s="24">
        <f t="shared" si="667"/>
        <v>36.12</v>
      </c>
      <c r="N673" s="27">
        <f t="shared" si="668"/>
        <v>1</v>
      </c>
      <c r="O673" s="24">
        <f t="shared" si="669"/>
        <v>36.12</v>
      </c>
      <c r="P673" s="27">
        <f t="shared" si="670"/>
        <v>1</v>
      </c>
      <c r="Q673" s="24">
        <f t="shared" si="671"/>
        <v>36.12</v>
      </c>
      <c r="R673" s="27">
        <f t="shared" si="672"/>
        <v>1</v>
      </c>
      <c r="S673" s="24">
        <f t="shared" si="673"/>
        <v>36.12</v>
      </c>
      <c r="T673" s="27">
        <f t="shared" si="674"/>
        <v>1</v>
      </c>
      <c r="U673" s="24">
        <f t="shared" si="675"/>
        <v>36.12</v>
      </c>
      <c r="V673" s="27">
        <f t="shared" si="676"/>
        <v>1</v>
      </c>
      <c r="W673" s="24">
        <f t="shared" si="677"/>
        <v>36.12</v>
      </c>
      <c r="X673" s="27">
        <f t="shared" si="678"/>
        <v>1</v>
      </c>
      <c r="Y673" s="24">
        <f t="shared" si="679"/>
        <v>36.12</v>
      </c>
      <c r="Z673" s="27">
        <f t="shared" si="680"/>
        <v>1</v>
      </c>
      <c r="AA673" s="24">
        <f t="shared" si="681"/>
        <v>36.12</v>
      </c>
      <c r="AB673" s="8">
        <f t="shared" si="658"/>
        <v>10</v>
      </c>
      <c r="AC673" s="8">
        <f t="shared" si="659"/>
        <v>361.2</v>
      </c>
      <c r="AD673" s="8">
        <f t="shared" si="660"/>
        <v>0</v>
      </c>
      <c r="AE673" s="8">
        <f t="shared" si="661"/>
        <v>0</v>
      </c>
    </row>
    <row r="674" spans="1:31" ht="15.75">
      <c r="A674" s="79"/>
      <c r="B674" s="39" t="s">
        <v>49</v>
      </c>
      <c r="C674" s="31">
        <v>47760.2</v>
      </c>
      <c r="D674" s="32">
        <v>25</v>
      </c>
      <c r="E674" s="33">
        <v>1194</v>
      </c>
      <c r="F674" s="47">
        <f t="shared" si="682"/>
        <v>5</v>
      </c>
      <c r="G674" s="44">
        <f t="shared" si="682"/>
        <v>238.80000000000018</v>
      </c>
      <c r="H674" s="47">
        <f t="shared" si="662"/>
        <v>2</v>
      </c>
      <c r="I674" s="44">
        <f t="shared" si="663"/>
        <v>95.52</v>
      </c>
      <c r="J674" s="47">
        <f t="shared" si="664"/>
        <v>2</v>
      </c>
      <c r="K674" s="44">
        <f t="shared" si="665"/>
        <v>95.52</v>
      </c>
      <c r="L674" s="47">
        <f t="shared" si="666"/>
        <v>2</v>
      </c>
      <c r="M674" s="44">
        <f t="shared" si="667"/>
        <v>95.52</v>
      </c>
      <c r="N674" s="47">
        <f t="shared" si="668"/>
        <v>2</v>
      </c>
      <c r="O674" s="44">
        <f t="shared" si="669"/>
        <v>95.52</v>
      </c>
      <c r="P674" s="47">
        <f t="shared" si="670"/>
        <v>2</v>
      </c>
      <c r="Q674" s="44">
        <f t="shared" si="671"/>
        <v>95.52</v>
      </c>
      <c r="R674" s="47">
        <f t="shared" si="672"/>
        <v>2</v>
      </c>
      <c r="S674" s="44">
        <f t="shared" si="673"/>
        <v>95.52</v>
      </c>
      <c r="T674" s="47">
        <f t="shared" si="674"/>
        <v>2</v>
      </c>
      <c r="U674" s="44">
        <f t="shared" si="675"/>
        <v>95.52</v>
      </c>
      <c r="V674" s="47">
        <f t="shared" si="676"/>
        <v>2</v>
      </c>
      <c r="W674" s="44">
        <f t="shared" si="677"/>
        <v>95.52</v>
      </c>
      <c r="X674" s="47">
        <f t="shared" si="678"/>
        <v>2</v>
      </c>
      <c r="Y674" s="44">
        <f t="shared" si="679"/>
        <v>95.52</v>
      </c>
      <c r="Z674" s="47">
        <f t="shared" si="680"/>
        <v>2</v>
      </c>
      <c r="AA674" s="44">
        <f t="shared" si="681"/>
        <v>95.52</v>
      </c>
      <c r="AB674" s="8">
        <f t="shared" si="658"/>
        <v>25</v>
      </c>
      <c r="AC674" s="8">
        <f t="shared" si="659"/>
        <v>1194</v>
      </c>
      <c r="AD674" s="8">
        <f t="shared" si="660"/>
        <v>0</v>
      </c>
      <c r="AE674" s="8">
        <f t="shared" si="661"/>
        <v>0</v>
      </c>
    </row>
    <row r="675" spans="1:31" ht="22.5" customHeight="1">
      <c r="A675" s="79"/>
      <c r="B675" s="2" t="s">
        <v>78</v>
      </c>
      <c r="C675" s="37"/>
      <c r="D675" s="34"/>
      <c r="E675" s="35"/>
      <c r="F675" s="36"/>
      <c r="G675" s="37"/>
      <c r="H675" s="36"/>
      <c r="I675" s="37"/>
      <c r="J675" s="36"/>
      <c r="K675" s="37"/>
      <c r="L675" s="36"/>
      <c r="M675" s="37"/>
      <c r="N675" s="36"/>
      <c r="O675" s="37"/>
      <c r="P675" s="36"/>
      <c r="Q675" s="37"/>
      <c r="R675" s="36"/>
      <c r="S675" s="37"/>
      <c r="T675" s="36"/>
      <c r="U675" s="37"/>
      <c r="V675" s="36"/>
      <c r="W675" s="37"/>
      <c r="X675" s="36"/>
      <c r="Y675" s="37"/>
      <c r="Z675" s="36"/>
      <c r="AA675" s="38"/>
      <c r="AB675" s="8">
        <f t="shared" si="658"/>
        <v>0</v>
      </c>
      <c r="AC675" s="8">
        <f t="shared" si="659"/>
        <v>0</v>
      </c>
      <c r="AD675" s="8">
        <f t="shared" si="660"/>
        <v>0</v>
      </c>
      <c r="AE675" s="8">
        <f t="shared" si="661"/>
        <v>0</v>
      </c>
    </row>
    <row r="676" spans="1:31" ht="30">
      <c r="A676" s="79"/>
      <c r="B676" s="40" t="s">
        <v>50</v>
      </c>
      <c r="C676" s="24">
        <v>48000.15</v>
      </c>
      <c r="D676" s="25">
        <v>1</v>
      </c>
      <c r="E676" s="26">
        <v>48</v>
      </c>
      <c r="F676" s="27">
        <f aca="true" t="shared" si="683" ref="F676:G680">D676-H676-J676-L676-N676-P676-R676-T676-V676-X676-Z676</f>
        <v>0</v>
      </c>
      <c r="G676" s="24">
        <f t="shared" si="683"/>
        <v>0</v>
      </c>
      <c r="H676" s="27">
        <f t="shared" si="662"/>
        <v>0</v>
      </c>
      <c r="I676" s="24">
        <f t="shared" si="663"/>
        <v>0</v>
      </c>
      <c r="J676" s="27">
        <f t="shared" si="664"/>
        <v>0</v>
      </c>
      <c r="K676" s="24">
        <f t="shared" si="665"/>
        <v>0</v>
      </c>
      <c r="L676" s="27">
        <v>1</v>
      </c>
      <c r="M676" s="24">
        <f t="shared" si="667"/>
        <v>48</v>
      </c>
      <c r="N676" s="27">
        <f t="shared" si="668"/>
        <v>0</v>
      </c>
      <c r="O676" s="24">
        <f t="shared" si="669"/>
        <v>0</v>
      </c>
      <c r="P676" s="27">
        <f t="shared" si="670"/>
        <v>0</v>
      </c>
      <c r="Q676" s="24">
        <f t="shared" si="671"/>
        <v>0</v>
      </c>
      <c r="R676" s="27">
        <f t="shared" si="672"/>
        <v>0</v>
      </c>
      <c r="S676" s="24">
        <f t="shared" si="673"/>
        <v>0</v>
      </c>
      <c r="T676" s="27">
        <f t="shared" si="674"/>
        <v>0</v>
      </c>
      <c r="U676" s="24">
        <f t="shared" si="675"/>
        <v>0</v>
      </c>
      <c r="V676" s="27">
        <f t="shared" si="676"/>
        <v>0</v>
      </c>
      <c r="W676" s="24">
        <f t="shared" si="677"/>
        <v>0</v>
      </c>
      <c r="X676" s="27">
        <f t="shared" si="678"/>
        <v>0</v>
      </c>
      <c r="Y676" s="24">
        <f t="shared" si="679"/>
        <v>0</v>
      </c>
      <c r="Z676" s="27">
        <f t="shared" si="680"/>
        <v>0</v>
      </c>
      <c r="AA676" s="24">
        <f t="shared" si="681"/>
        <v>0</v>
      </c>
      <c r="AB676" s="8">
        <f t="shared" si="658"/>
        <v>1</v>
      </c>
      <c r="AC676" s="8">
        <f t="shared" si="659"/>
        <v>48</v>
      </c>
      <c r="AD676" s="8">
        <f t="shared" si="660"/>
        <v>0</v>
      </c>
      <c r="AE676" s="8">
        <f t="shared" si="661"/>
        <v>0</v>
      </c>
    </row>
    <row r="677" spans="1:31" ht="15.75">
      <c r="A677" s="79"/>
      <c r="B677" s="5" t="s">
        <v>51</v>
      </c>
      <c r="C677" s="9">
        <v>53240.37</v>
      </c>
      <c r="D677" s="11">
        <v>34</v>
      </c>
      <c r="E677" s="23">
        <v>1810.2</v>
      </c>
      <c r="F677" s="27">
        <f t="shared" si="683"/>
        <v>4</v>
      </c>
      <c r="G677" s="24">
        <f t="shared" si="683"/>
        <v>212.9999999999998</v>
      </c>
      <c r="H677" s="27">
        <f t="shared" si="662"/>
        <v>3</v>
      </c>
      <c r="I677" s="24">
        <f t="shared" si="663"/>
        <v>159.72</v>
      </c>
      <c r="J677" s="27">
        <f t="shared" si="664"/>
        <v>3</v>
      </c>
      <c r="K677" s="24">
        <f t="shared" si="665"/>
        <v>159.72</v>
      </c>
      <c r="L677" s="27">
        <f t="shared" si="666"/>
        <v>3</v>
      </c>
      <c r="M677" s="24">
        <f t="shared" si="667"/>
        <v>159.72</v>
      </c>
      <c r="N677" s="27">
        <f t="shared" si="668"/>
        <v>3</v>
      </c>
      <c r="O677" s="24">
        <f t="shared" si="669"/>
        <v>159.72</v>
      </c>
      <c r="P677" s="27">
        <f t="shared" si="670"/>
        <v>3</v>
      </c>
      <c r="Q677" s="24">
        <f t="shared" si="671"/>
        <v>159.72</v>
      </c>
      <c r="R677" s="27">
        <f t="shared" si="672"/>
        <v>3</v>
      </c>
      <c r="S677" s="24">
        <f t="shared" si="673"/>
        <v>159.72</v>
      </c>
      <c r="T677" s="27">
        <f t="shared" si="674"/>
        <v>3</v>
      </c>
      <c r="U677" s="24">
        <f t="shared" si="675"/>
        <v>159.72</v>
      </c>
      <c r="V677" s="27">
        <f t="shared" si="676"/>
        <v>3</v>
      </c>
      <c r="W677" s="24">
        <f t="shared" si="677"/>
        <v>159.72</v>
      </c>
      <c r="X677" s="27">
        <f t="shared" si="678"/>
        <v>3</v>
      </c>
      <c r="Y677" s="24">
        <f t="shared" si="679"/>
        <v>159.72</v>
      </c>
      <c r="Z677" s="27">
        <f t="shared" si="680"/>
        <v>3</v>
      </c>
      <c r="AA677" s="24">
        <f t="shared" si="681"/>
        <v>159.72</v>
      </c>
      <c r="AB677" s="8">
        <f t="shared" si="658"/>
        <v>34</v>
      </c>
      <c r="AC677" s="8">
        <f t="shared" si="659"/>
        <v>1810.2</v>
      </c>
      <c r="AD677" s="8">
        <f t="shared" si="660"/>
        <v>0</v>
      </c>
      <c r="AE677" s="8">
        <f t="shared" si="661"/>
        <v>0</v>
      </c>
    </row>
    <row r="678" spans="1:31" ht="30">
      <c r="A678" s="79"/>
      <c r="B678" s="5" t="s">
        <v>53</v>
      </c>
      <c r="C678" s="9">
        <v>141130.35</v>
      </c>
      <c r="D678" s="54">
        <v>5</v>
      </c>
      <c r="E678" s="23">
        <v>705.6999999999999</v>
      </c>
      <c r="F678" s="27">
        <f t="shared" si="683"/>
        <v>1</v>
      </c>
      <c r="G678" s="24">
        <f t="shared" si="683"/>
        <v>141.17999999999995</v>
      </c>
      <c r="H678" s="27">
        <f t="shared" si="662"/>
        <v>0</v>
      </c>
      <c r="I678" s="24">
        <f t="shared" si="663"/>
        <v>0</v>
      </c>
      <c r="J678" s="27">
        <v>1</v>
      </c>
      <c r="K678" s="24">
        <f t="shared" si="665"/>
        <v>141.13</v>
      </c>
      <c r="L678" s="27">
        <f t="shared" si="666"/>
        <v>0</v>
      </c>
      <c r="M678" s="24">
        <f t="shared" si="667"/>
        <v>0</v>
      </c>
      <c r="N678" s="27">
        <v>1</v>
      </c>
      <c r="O678" s="24">
        <f t="shared" si="669"/>
        <v>141.13</v>
      </c>
      <c r="P678" s="27">
        <f t="shared" si="670"/>
        <v>0</v>
      </c>
      <c r="Q678" s="24">
        <f t="shared" si="671"/>
        <v>0</v>
      </c>
      <c r="R678" s="27">
        <v>1</v>
      </c>
      <c r="S678" s="24">
        <f t="shared" si="673"/>
        <v>141.13</v>
      </c>
      <c r="T678" s="27">
        <f t="shared" si="674"/>
        <v>0</v>
      </c>
      <c r="U678" s="24">
        <f t="shared" si="675"/>
        <v>0</v>
      </c>
      <c r="V678" s="27">
        <v>1</v>
      </c>
      <c r="W678" s="24">
        <f t="shared" si="677"/>
        <v>141.13</v>
      </c>
      <c r="X678" s="27">
        <f t="shared" si="678"/>
        <v>0</v>
      </c>
      <c r="Y678" s="24">
        <f t="shared" si="679"/>
        <v>0</v>
      </c>
      <c r="Z678" s="27">
        <f t="shared" si="680"/>
        <v>0</v>
      </c>
      <c r="AA678" s="24">
        <f t="shared" si="681"/>
        <v>0</v>
      </c>
      <c r="AB678" s="8">
        <f t="shared" si="658"/>
        <v>5</v>
      </c>
      <c r="AC678" s="8">
        <f t="shared" si="659"/>
        <v>705.6999999999999</v>
      </c>
      <c r="AD678" s="8">
        <f t="shared" si="660"/>
        <v>0</v>
      </c>
      <c r="AE678" s="8">
        <f t="shared" si="661"/>
        <v>0</v>
      </c>
    </row>
    <row r="679" spans="1:31" ht="45">
      <c r="A679" s="79"/>
      <c r="B679" s="5" t="s">
        <v>54</v>
      </c>
      <c r="C679" s="9">
        <v>134020.4</v>
      </c>
      <c r="D679" s="54">
        <v>4</v>
      </c>
      <c r="E679" s="23">
        <v>536.1</v>
      </c>
      <c r="F679" s="27">
        <f t="shared" si="683"/>
        <v>0</v>
      </c>
      <c r="G679" s="24">
        <f t="shared" si="683"/>
        <v>5.684341886080802E-14</v>
      </c>
      <c r="H679" s="27">
        <f t="shared" si="662"/>
        <v>0</v>
      </c>
      <c r="I679" s="24">
        <f t="shared" si="663"/>
        <v>0</v>
      </c>
      <c r="J679" s="27">
        <v>1</v>
      </c>
      <c r="K679" s="24">
        <v>134.04</v>
      </c>
      <c r="L679" s="27">
        <v>1</v>
      </c>
      <c r="M679" s="24">
        <f t="shared" si="667"/>
        <v>134.02</v>
      </c>
      <c r="N679" s="27">
        <v>1</v>
      </c>
      <c r="O679" s="24">
        <f t="shared" si="669"/>
        <v>134.02</v>
      </c>
      <c r="P679" s="27">
        <f t="shared" si="670"/>
        <v>0</v>
      </c>
      <c r="Q679" s="24">
        <f t="shared" si="671"/>
        <v>0</v>
      </c>
      <c r="R679" s="27">
        <f t="shared" si="672"/>
        <v>0</v>
      </c>
      <c r="S679" s="24">
        <f t="shared" si="673"/>
        <v>0</v>
      </c>
      <c r="T679" s="27">
        <f t="shared" si="674"/>
        <v>0</v>
      </c>
      <c r="U679" s="24">
        <f t="shared" si="675"/>
        <v>0</v>
      </c>
      <c r="V679" s="27">
        <v>1</v>
      </c>
      <c r="W679" s="24">
        <f t="shared" si="677"/>
        <v>134.02</v>
      </c>
      <c r="X679" s="27">
        <f t="shared" si="678"/>
        <v>0</v>
      </c>
      <c r="Y679" s="24">
        <f t="shared" si="679"/>
        <v>0</v>
      </c>
      <c r="Z679" s="27">
        <f t="shared" si="680"/>
        <v>0</v>
      </c>
      <c r="AA679" s="24">
        <f t="shared" si="681"/>
        <v>0</v>
      </c>
      <c r="AB679" s="8">
        <f t="shared" si="658"/>
        <v>4</v>
      </c>
      <c r="AC679" s="8">
        <f t="shared" si="659"/>
        <v>536.1</v>
      </c>
      <c r="AD679" s="8">
        <f t="shared" si="660"/>
        <v>0</v>
      </c>
      <c r="AE679" s="8">
        <f t="shared" si="661"/>
        <v>0</v>
      </c>
    </row>
    <row r="680" spans="1:31" ht="15.75">
      <c r="A680" s="79"/>
      <c r="B680" s="39" t="s">
        <v>55</v>
      </c>
      <c r="C680" s="31">
        <v>42178.5</v>
      </c>
      <c r="D680" s="32">
        <v>41</v>
      </c>
      <c r="E680" s="33">
        <v>1729.3000000000002</v>
      </c>
      <c r="F680" s="47">
        <f t="shared" si="683"/>
        <v>11</v>
      </c>
      <c r="G680" s="44">
        <f t="shared" si="683"/>
        <v>463.9000000000005</v>
      </c>
      <c r="H680" s="47">
        <f t="shared" si="662"/>
        <v>3</v>
      </c>
      <c r="I680" s="44">
        <f t="shared" si="663"/>
        <v>126.54</v>
      </c>
      <c r="J680" s="47">
        <f t="shared" si="664"/>
        <v>3</v>
      </c>
      <c r="K680" s="44">
        <f t="shared" si="665"/>
        <v>126.54</v>
      </c>
      <c r="L680" s="47">
        <f t="shared" si="666"/>
        <v>3</v>
      </c>
      <c r="M680" s="44">
        <f t="shared" si="667"/>
        <v>126.54</v>
      </c>
      <c r="N680" s="47">
        <f t="shared" si="668"/>
        <v>3</v>
      </c>
      <c r="O680" s="44">
        <f t="shared" si="669"/>
        <v>126.54</v>
      </c>
      <c r="P680" s="47">
        <f t="shared" si="670"/>
        <v>3</v>
      </c>
      <c r="Q680" s="44">
        <f t="shared" si="671"/>
        <v>126.54</v>
      </c>
      <c r="R680" s="47">
        <f t="shared" si="672"/>
        <v>3</v>
      </c>
      <c r="S680" s="44">
        <f t="shared" si="673"/>
        <v>126.54</v>
      </c>
      <c r="T680" s="47">
        <f t="shared" si="674"/>
        <v>3</v>
      </c>
      <c r="U680" s="44">
        <f t="shared" si="675"/>
        <v>126.54</v>
      </c>
      <c r="V680" s="47">
        <f t="shared" si="676"/>
        <v>3</v>
      </c>
      <c r="W680" s="44">
        <f t="shared" si="677"/>
        <v>126.54</v>
      </c>
      <c r="X680" s="47">
        <f t="shared" si="678"/>
        <v>3</v>
      </c>
      <c r="Y680" s="44">
        <f t="shared" si="679"/>
        <v>126.54</v>
      </c>
      <c r="Z680" s="47">
        <f t="shared" si="680"/>
        <v>3</v>
      </c>
      <c r="AA680" s="44">
        <f t="shared" si="681"/>
        <v>126.54</v>
      </c>
      <c r="AB680" s="8">
        <f t="shared" si="658"/>
        <v>41</v>
      </c>
      <c r="AC680" s="8">
        <f t="shared" si="659"/>
        <v>1729.3000000000002</v>
      </c>
      <c r="AD680" s="8">
        <f t="shared" si="660"/>
        <v>0</v>
      </c>
      <c r="AE680" s="8">
        <f t="shared" si="661"/>
        <v>0</v>
      </c>
    </row>
    <row r="681" spans="1:31" ht="15.75">
      <c r="A681" s="79"/>
      <c r="B681" s="2" t="s">
        <v>79</v>
      </c>
      <c r="C681" s="37"/>
      <c r="D681" s="34"/>
      <c r="E681" s="35"/>
      <c r="F681" s="36"/>
      <c r="G681" s="37"/>
      <c r="H681" s="36"/>
      <c r="I681" s="37"/>
      <c r="J681" s="36"/>
      <c r="K681" s="37"/>
      <c r="L681" s="36"/>
      <c r="M681" s="37"/>
      <c r="N681" s="36"/>
      <c r="O681" s="37"/>
      <c r="P681" s="36"/>
      <c r="Q681" s="37"/>
      <c r="R681" s="36"/>
      <c r="S681" s="37"/>
      <c r="T681" s="36"/>
      <c r="U681" s="37"/>
      <c r="V681" s="36"/>
      <c r="W681" s="37"/>
      <c r="X681" s="36"/>
      <c r="Y681" s="37"/>
      <c r="Z681" s="36"/>
      <c r="AA681" s="38"/>
      <c r="AB681" s="8">
        <f t="shared" si="658"/>
        <v>0</v>
      </c>
      <c r="AC681" s="8">
        <f t="shared" si="659"/>
        <v>0</v>
      </c>
      <c r="AD681" s="8">
        <f t="shared" si="660"/>
        <v>0</v>
      </c>
      <c r="AE681" s="8">
        <f t="shared" si="661"/>
        <v>0</v>
      </c>
    </row>
    <row r="682" spans="1:31" ht="15.75">
      <c r="A682" s="79"/>
      <c r="B682" s="39" t="s">
        <v>57</v>
      </c>
      <c r="C682" s="31">
        <v>20120.2</v>
      </c>
      <c r="D682" s="32">
        <v>45</v>
      </c>
      <c r="E682" s="33">
        <v>905.4</v>
      </c>
      <c r="F682" s="47">
        <f>D682-H682-J682-L682-N682-P682-R682-T682-V682-X682-Z682</f>
        <v>5</v>
      </c>
      <c r="G682" s="44">
        <f>E682-I682-K682-M682-O682-Q682-S682-U682-W682-Y682-AA682</f>
        <v>100.59999999999981</v>
      </c>
      <c r="H682" s="47">
        <f t="shared" si="662"/>
        <v>4</v>
      </c>
      <c r="I682" s="44">
        <f t="shared" si="663"/>
        <v>80.48</v>
      </c>
      <c r="J682" s="47">
        <f t="shared" si="664"/>
        <v>4</v>
      </c>
      <c r="K682" s="44">
        <f t="shared" si="665"/>
        <v>80.48</v>
      </c>
      <c r="L682" s="47">
        <f t="shared" si="666"/>
        <v>4</v>
      </c>
      <c r="M682" s="44">
        <f t="shared" si="667"/>
        <v>80.48</v>
      </c>
      <c r="N682" s="47">
        <f t="shared" si="668"/>
        <v>4</v>
      </c>
      <c r="O682" s="44">
        <f t="shared" si="669"/>
        <v>80.48</v>
      </c>
      <c r="P682" s="47">
        <f t="shared" si="670"/>
        <v>4</v>
      </c>
      <c r="Q682" s="44">
        <f t="shared" si="671"/>
        <v>80.48</v>
      </c>
      <c r="R682" s="47">
        <f t="shared" si="672"/>
        <v>4</v>
      </c>
      <c r="S682" s="44">
        <f t="shared" si="673"/>
        <v>80.48</v>
      </c>
      <c r="T682" s="47">
        <f t="shared" si="674"/>
        <v>4</v>
      </c>
      <c r="U682" s="44">
        <f t="shared" si="675"/>
        <v>80.48</v>
      </c>
      <c r="V682" s="47">
        <f t="shared" si="676"/>
        <v>4</v>
      </c>
      <c r="W682" s="44">
        <f t="shared" si="677"/>
        <v>80.48</v>
      </c>
      <c r="X682" s="47">
        <f t="shared" si="678"/>
        <v>4</v>
      </c>
      <c r="Y682" s="44">
        <f t="shared" si="679"/>
        <v>80.48</v>
      </c>
      <c r="Z682" s="47">
        <f t="shared" si="680"/>
        <v>4</v>
      </c>
      <c r="AA682" s="44">
        <f t="shared" si="681"/>
        <v>80.48</v>
      </c>
      <c r="AB682" s="8">
        <f t="shared" si="658"/>
        <v>45</v>
      </c>
      <c r="AC682" s="8">
        <f t="shared" si="659"/>
        <v>905.4</v>
      </c>
      <c r="AD682" s="8">
        <f t="shared" si="660"/>
        <v>0</v>
      </c>
      <c r="AE682" s="8">
        <f t="shared" si="661"/>
        <v>0</v>
      </c>
    </row>
    <row r="683" spans="1:31" ht="27.75" customHeight="1">
      <c r="A683" s="79"/>
      <c r="B683" s="2" t="s">
        <v>80</v>
      </c>
      <c r="C683" s="37"/>
      <c r="D683" s="34"/>
      <c r="E683" s="35"/>
      <c r="F683" s="36"/>
      <c r="G683" s="37"/>
      <c r="H683" s="36"/>
      <c r="I683" s="37"/>
      <c r="J683" s="36"/>
      <c r="K683" s="37"/>
      <c r="L683" s="36"/>
      <c r="M683" s="37"/>
      <c r="N683" s="36"/>
      <c r="O683" s="37"/>
      <c r="P683" s="36"/>
      <c r="Q683" s="37"/>
      <c r="R683" s="36"/>
      <c r="S683" s="37"/>
      <c r="T683" s="36"/>
      <c r="U683" s="37"/>
      <c r="V683" s="36"/>
      <c r="W683" s="37"/>
      <c r="X683" s="36"/>
      <c r="Y683" s="37"/>
      <c r="Z683" s="36"/>
      <c r="AA683" s="38"/>
      <c r="AB683" s="8">
        <f t="shared" si="658"/>
        <v>0</v>
      </c>
      <c r="AC683" s="8">
        <f t="shared" si="659"/>
        <v>0</v>
      </c>
      <c r="AD683" s="8">
        <f t="shared" si="660"/>
        <v>0</v>
      </c>
      <c r="AE683" s="8">
        <f t="shared" si="661"/>
        <v>0</v>
      </c>
    </row>
    <row r="684" spans="1:31" ht="32.25" customHeight="1">
      <c r="A684" s="79"/>
      <c r="B684" s="39" t="s">
        <v>59</v>
      </c>
      <c r="C684" s="31">
        <v>38029.4</v>
      </c>
      <c r="D684" s="55">
        <v>3</v>
      </c>
      <c r="E684" s="33">
        <v>114.1</v>
      </c>
      <c r="F684" s="47">
        <f>D684-H684-J684-L684-N684-P684-R684-T684-V684-X684-Z684</f>
        <v>0</v>
      </c>
      <c r="G684" s="44">
        <f>E684-I684-K684-M684-O684-Q684-S684-U684-W684-Y684-AA684</f>
        <v>0.09999999999999432</v>
      </c>
      <c r="H684" s="47">
        <f t="shared" si="662"/>
        <v>0</v>
      </c>
      <c r="I684" s="44">
        <f t="shared" si="663"/>
        <v>0</v>
      </c>
      <c r="J684" s="47">
        <v>1</v>
      </c>
      <c r="K684" s="44">
        <v>38</v>
      </c>
      <c r="L684" s="47">
        <f t="shared" si="666"/>
        <v>0</v>
      </c>
      <c r="M684" s="44">
        <f t="shared" si="667"/>
        <v>0</v>
      </c>
      <c r="N684" s="47">
        <f t="shared" si="668"/>
        <v>0</v>
      </c>
      <c r="O684" s="44">
        <f t="shared" si="669"/>
        <v>0</v>
      </c>
      <c r="P684" s="47">
        <v>1</v>
      </c>
      <c r="Q684" s="44">
        <v>38</v>
      </c>
      <c r="R684" s="47">
        <f t="shared" si="672"/>
        <v>0</v>
      </c>
      <c r="S684" s="44">
        <f t="shared" si="673"/>
        <v>0</v>
      </c>
      <c r="T684" s="47">
        <f t="shared" si="674"/>
        <v>0</v>
      </c>
      <c r="U684" s="44">
        <f t="shared" si="675"/>
        <v>0</v>
      </c>
      <c r="V684" s="47">
        <v>1</v>
      </c>
      <c r="W684" s="44">
        <v>38</v>
      </c>
      <c r="X684" s="47">
        <f t="shared" si="678"/>
        <v>0</v>
      </c>
      <c r="Y684" s="44">
        <f t="shared" si="679"/>
        <v>0</v>
      </c>
      <c r="Z684" s="47">
        <f t="shared" si="680"/>
        <v>0</v>
      </c>
      <c r="AA684" s="44">
        <f t="shared" si="681"/>
        <v>0</v>
      </c>
      <c r="AB684" s="8">
        <f t="shared" si="658"/>
        <v>3</v>
      </c>
      <c r="AC684" s="8">
        <f t="shared" si="659"/>
        <v>114.1</v>
      </c>
      <c r="AD684" s="8">
        <f t="shared" si="660"/>
        <v>0</v>
      </c>
      <c r="AE684" s="8">
        <f t="shared" si="661"/>
        <v>0</v>
      </c>
    </row>
    <row r="685" spans="1:31" ht="28.5">
      <c r="A685" s="79"/>
      <c r="B685" s="3" t="s">
        <v>81</v>
      </c>
      <c r="C685" s="37"/>
      <c r="D685" s="34"/>
      <c r="E685" s="35"/>
      <c r="F685" s="36"/>
      <c r="G685" s="37"/>
      <c r="H685" s="36"/>
      <c r="I685" s="37"/>
      <c r="J685" s="36"/>
      <c r="K685" s="37"/>
      <c r="L685" s="36"/>
      <c r="M685" s="37"/>
      <c r="N685" s="36"/>
      <c r="O685" s="37"/>
      <c r="P685" s="36"/>
      <c r="Q685" s="37"/>
      <c r="R685" s="36"/>
      <c r="S685" s="37"/>
      <c r="T685" s="36"/>
      <c r="U685" s="37"/>
      <c r="V685" s="36"/>
      <c r="W685" s="37"/>
      <c r="X685" s="36"/>
      <c r="Y685" s="37"/>
      <c r="Z685" s="36"/>
      <c r="AA685" s="38"/>
      <c r="AB685" s="8">
        <f t="shared" si="658"/>
        <v>0</v>
      </c>
      <c r="AC685" s="8">
        <f t="shared" si="659"/>
        <v>0</v>
      </c>
      <c r="AD685" s="8">
        <f t="shared" si="660"/>
        <v>0</v>
      </c>
      <c r="AE685" s="8">
        <f t="shared" si="661"/>
        <v>0</v>
      </c>
    </row>
    <row r="686" spans="1:31" ht="15.75">
      <c r="A686" s="79"/>
      <c r="B686" s="43" t="s">
        <v>60</v>
      </c>
      <c r="C686" s="44">
        <v>25402.6</v>
      </c>
      <c r="D686" s="45">
        <v>40</v>
      </c>
      <c r="E686" s="46">
        <v>1016.1</v>
      </c>
      <c r="F686" s="47">
        <f>D686-H686-J686-L686-N686-P686-R686-T686-V686-X686-Z686</f>
        <v>10</v>
      </c>
      <c r="G686" s="44">
        <f>E686-I686-K686-M686-O686-Q686-S686-U686-W686-Y686-AA686</f>
        <v>253.9999999999999</v>
      </c>
      <c r="H686" s="47">
        <f t="shared" si="662"/>
        <v>3</v>
      </c>
      <c r="I686" s="44">
        <f t="shared" si="663"/>
        <v>76.21</v>
      </c>
      <c r="J686" s="47">
        <f t="shared" si="664"/>
        <v>3</v>
      </c>
      <c r="K686" s="44">
        <f t="shared" si="665"/>
        <v>76.21</v>
      </c>
      <c r="L686" s="47">
        <f t="shared" si="666"/>
        <v>3</v>
      </c>
      <c r="M686" s="44">
        <f t="shared" si="667"/>
        <v>76.21</v>
      </c>
      <c r="N686" s="47">
        <f t="shared" si="668"/>
        <v>3</v>
      </c>
      <c r="O686" s="44">
        <f t="shared" si="669"/>
        <v>76.21</v>
      </c>
      <c r="P686" s="47">
        <f t="shared" si="670"/>
        <v>3</v>
      </c>
      <c r="Q686" s="44">
        <f t="shared" si="671"/>
        <v>76.21</v>
      </c>
      <c r="R686" s="47">
        <f t="shared" si="672"/>
        <v>3</v>
      </c>
      <c r="S686" s="44">
        <f t="shared" si="673"/>
        <v>76.21</v>
      </c>
      <c r="T686" s="47">
        <f t="shared" si="674"/>
        <v>3</v>
      </c>
      <c r="U686" s="44">
        <f t="shared" si="675"/>
        <v>76.21</v>
      </c>
      <c r="V686" s="47">
        <f t="shared" si="676"/>
        <v>3</v>
      </c>
      <c r="W686" s="44">
        <f t="shared" si="677"/>
        <v>76.21</v>
      </c>
      <c r="X686" s="47">
        <f t="shared" si="678"/>
        <v>3</v>
      </c>
      <c r="Y686" s="44">
        <f t="shared" si="679"/>
        <v>76.21</v>
      </c>
      <c r="Z686" s="47">
        <f t="shared" si="680"/>
        <v>3</v>
      </c>
      <c r="AA686" s="44">
        <f t="shared" si="681"/>
        <v>76.21</v>
      </c>
      <c r="AB686" s="8">
        <f t="shared" si="658"/>
        <v>40</v>
      </c>
      <c r="AC686" s="8">
        <f t="shared" si="659"/>
        <v>1016.1</v>
      </c>
      <c r="AD686" s="8">
        <f t="shared" si="660"/>
        <v>0</v>
      </c>
      <c r="AE686" s="8">
        <f t="shared" si="661"/>
        <v>0</v>
      </c>
    </row>
    <row r="687" spans="1:256" s="51" customFormat="1" ht="62.25" customHeight="1">
      <c r="A687" s="89" t="s">
        <v>115</v>
      </c>
      <c r="B687" s="89"/>
      <c r="C687" s="50"/>
      <c r="D687" s="62">
        <f aca="true" t="shared" si="684" ref="D687:AA687">SUM(D689:D700)</f>
        <v>40</v>
      </c>
      <c r="E687" s="63">
        <f t="shared" si="684"/>
        <v>1484.8</v>
      </c>
      <c r="F687" s="62">
        <f t="shared" si="684"/>
        <v>0</v>
      </c>
      <c r="G687" s="63">
        <f t="shared" si="684"/>
        <v>4.973799150320701E-14</v>
      </c>
      <c r="H687" s="62">
        <f t="shared" si="684"/>
        <v>1</v>
      </c>
      <c r="I687" s="63">
        <f t="shared" si="684"/>
        <v>35.19</v>
      </c>
      <c r="J687" s="62">
        <f t="shared" si="684"/>
        <v>4</v>
      </c>
      <c r="K687" s="63">
        <f t="shared" si="684"/>
        <v>130.1</v>
      </c>
      <c r="L687" s="62">
        <f t="shared" si="684"/>
        <v>6</v>
      </c>
      <c r="M687" s="63">
        <f t="shared" si="684"/>
        <v>234.86</v>
      </c>
      <c r="N687" s="62">
        <f t="shared" si="684"/>
        <v>5</v>
      </c>
      <c r="O687" s="63">
        <f t="shared" si="684"/>
        <v>177.81</v>
      </c>
      <c r="P687" s="62">
        <f t="shared" si="684"/>
        <v>6</v>
      </c>
      <c r="Q687" s="63">
        <f t="shared" si="684"/>
        <v>226.08</v>
      </c>
      <c r="R687" s="62">
        <f t="shared" si="684"/>
        <v>3</v>
      </c>
      <c r="S687" s="63">
        <f t="shared" si="684"/>
        <v>120.49000000000001</v>
      </c>
      <c r="T687" s="62">
        <f t="shared" si="684"/>
        <v>5</v>
      </c>
      <c r="U687" s="63">
        <f t="shared" si="684"/>
        <v>217.16</v>
      </c>
      <c r="V687" s="62">
        <f t="shared" si="684"/>
        <v>4</v>
      </c>
      <c r="W687" s="63">
        <f t="shared" si="684"/>
        <v>150.73</v>
      </c>
      <c r="X687" s="62">
        <f t="shared" si="684"/>
        <v>3</v>
      </c>
      <c r="Y687" s="63">
        <f t="shared" si="684"/>
        <v>101.54999999999998</v>
      </c>
      <c r="Z687" s="62">
        <f t="shared" si="684"/>
        <v>3</v>
      </c>
      <c r="AA687" s="63">
        <f t="shared" si="684"/>
        <v>90.82999999999998</v>
      </c>
      <c r="AB687" s="8">
        <f>F687+H687+J687+L687+N687+P687+R687+T687+V687+X687+Z687</f>
        <v>40</v>
      </c>
      <c r="AC687" s="8">
        <f>SUM(AC688:AC700)</f>
        <v>1484.8000000000002</v>
      </c>
      <c r="AD687" s="8">
        <f>AB687-D687</f>
        <v>0</v>
      </c>
      <c r="AE687" s="8">
        <f>AC687-E687</f>
        <v>0</v>
      </c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</row>
    <row r="688" spans="1:31" ht="29.25">
      <c r="A688" s="79"/>
      <c r="B688" s="2" t="s">
        <v>74</v>
      </c>
      <c r="C688" s="2"/>
      <c r="D688" s="28"/>
      <c r="E688" s="28"/>
      <c r="F688" s="28"/>
      <c r="G688" s="28"/>
      <c r="H688" s="29"/>
      <c r="I688" s="28"/>
      <c r="J688" s="29"/>
      <c r="K688" s="28"/>
      <c r="L688" s="29"/>
      <c r="M688" s="28"/>
      <c r="N688" s="29"/>
      <c r="O688" s="28"/>
      <c r="P688" s="29"/>
      <c r="Q688" s="28"/>
      <c r="R688" s="29"/>
      <c r="S688" s="28"/>
      <c r="T688" s="29"/>
      <c r="U688" s="28"/>
      <c r="V688" s="29"/>
      <c r="W688" s="28"/>
      <c r="X688" s="29"/>
      <c r="Y688" s="28"/>
      <c r="Z688" s="29"/>
      <c r="AA688" s="30"/>
      <c r="AB688" s="8">
        <f>F688+H688+J688+L688+N688+P688+R688+T688+V688+X688+Z688</f>
        <v>0</v>
      </c>
      <c r="AC688" s="8">
        <f>G688+I688+K688+M688+O688+Q688+S688+U688+W688+Y688+AA688</f>
        <v>0</v>
      </c>
      <c r="AD688" s="8">
        <f>AB688-D688</f>
        <v>0</v>
      </c>
      <c r="AE688" s="8">
        <f>AC688-E688</f>
        <v>0</v>
      </c>
    </row>
    <row r="689" spans="1:31" ht="15.75">
      <c r="A689" s="79"/>
      <c r="B689" s="5" t="s">
        <v>19</v>
      </c>
      <c r="C689" s="24">
        <v>59902.240000000005</v>
      </c>
      <c r="D689" s="25">
        <v>5</v>
      </c>
      <c r="E689" s="26">
        <v>299.5</v>
      </c>
      <c r="F689" s="27">
        <f>D689-H689-J689-L689-N689-P689-R689-T689-V689-X689-Z689</f>
        <v>0</v>
      </c>
      <c r="G689" s="24">
        <f>E689-I689-K689-M689-O689-Q689-S689-U689-W689-Y689-AA689</f>
        <v>-1.4210854715202004E-14</v>
      </c>
      <c r="H689" s="27">
        <f>ROUND($D689/12,0)</f>
        <v>0</v>
      </c>
      <c r="I689" s="24">
        <f>ROUND(H689*$C689/1000,2)</f>
        <v>0</v>
      </c>
      <c r="J689" s="27">
        <f>ROUND($D689/12,0)</f>
        <v>0</v>
      </c>
      <c r="K689" s="24">
        <f>ROUND(J689*$C689/1000,2)</f>
        <v>0</v>
      </c>
      <c r="L689" s="27">
        <v>1</v>
      </c>
      <c r="M689" s="24">
        <f>ROUND(L689*$C689/1000,2)</f>
        <v>59.9</v>
      </c>
      <c r="N689" s="27">
        <f>ROUND($D689/12,0)</f>
        <v>0</v>
      </c>
      <c r="O689" s="24">
        <f>ROUND(N689*$C689/1000,2)</f>
        <v>0</v>
      </c>
      <c r="P689" s="27">
        <v>1</v>
      </c>
      <c r="Q689" s="24">
        <f>ROUND(P689*$C689/1000,2)</f>
        <v>59.9</v>
      </c>
      <c r="R689" s="27">
        <v>1</v>
      </c>
      <c r="S689" s="24">
        <f>ROUND(R689*$C689/1000,2)</f>
        <v>59.9</v>
      </c>
      <c r="T689" s="27">
        <v>1</v>
      </c>
      <c r="U689" s="24">
        <f>ROUND(T689*$C689/1000,2)</f>
        <v>59.9</v>
      </c>
      <c r="V689" s="27">
        <v>1</v>
      </c>
      <c r="W689" s="24">
        <f>ROUND(V689*$C689/1000,2)</f>
        <v>59.9</v>
      </c>
      <c r="X689" s="27">
        <f>ROUND($D689/12,0)</f>
        <v>0</v>
      </c>
      <c r="Y689" s="24">
        <f>ROUND(X689*$C689/1000,2)</f>
        <v>0</v>
      </c>
      <c r="Z689" s="27">
        <f>ROUND($D689/12,0)</f>
        <v>0</v>
      </c>
      <c r="AA689" s="24">
        <f>ROUND(Z689*$C689/1000,2)</f>
        <v>0</v>
      </c>
      <c r="AB689" s="8">
        <f aca="true" t="shared" si="685" ref="AB689:AB700">F689+H689+J689+L689+N689+P689+R689+T689+V689+X689+Z689</f>
        <v>5</v>
      </c>
      <c r="AC689" s="8">
        <f aca="true" t="shared" si="686" ref="AC689:AC700">G689+I689+K689+M689+O689+Q689+S689+U689+W689+Y689+AA689</f>
        <v>299.5</v>
      </c>
      <c r="AD689" s="8">
        <f aca="true" t="shared" si="687" ref="AD689:AD700">AB689-D689</f>
        <v>0</v>
      </c>
      <c r="AE689" s="8">
        <f aca="true" t="shared" si="688" ref="AE689:AE700">AC689-E689</f>
        <v>0</v>
      </c>
    </row>
    <row r="690" spans="1:31" ht="22.5" customHeight="1">
      <c r="A690" s="79"/>
      <c r="B690" s="2" t="s">
        <v>76</v>
      </c>
      <c r="C690" s="37"/>
      <c r="D690" s="34"/>
      <c r="E690" s="35"/>
      <c r="F690" s="36"/>
      <c r="G690" s="37"/>
      <c r="H690" s="36"/>
      <c r="I690" s="37"/>
      <c r="J690" s="36"/>
      <c r="K690" s="37"/>
      <c r="L690" s="36"/>
      <c r="M690" s="37"/>
      <c r="N690" s="36"/>
      <c r="O690" s="37"/>
      <c r="P690" s="36"/>
      <c r="Q690" s="37"/>
      <c r="R690" s="36"/>
      <c r="S690" s="37"/>
      <c r="T690" s="36"/>
      <c r="U690" s="37"/>
      <c r="V690" s="36"/>
      <c r="W690" s="37"/>
      <c r="X690" s="36"/>
      <c r="Y690" s="37"/>
      <c r="Z690" s="36"/>
      <c r="AA690" s="38"/>
      <c r="AB690" s="8">
        <f t="shared" si="685"/>
        <v>0</v>
      </c>
      <c r="AC690" s="8">
        <f t="shared" si="686"/>
        <v>0</v>
      </c>
      <c r="AD690" s="8">
        <f t="shared" si="687"/>
        <v>0</v>
      </c>
      <c r="AE690" s="8">
        <f t="shared" si="688"/>
        <v>0</v>
      </c>
    </row>
    <row r="691" spans="1:31" ht="15.75">
      <c r="A691" s="79"/>
      <c r="B691" s="40" t="s">
        <v>40</v>
      </c>
      <c r="C691" s="24">
        <v>30240.15</v>
      </c>
      <c r="D691" s="25">
        <v>6</v>
      </c>
      <c r="E691" s="26">
        <v>181.4</v>
      </c>
      <c r="F691" s="27">
        <f>D691-H691-J691-L691-N691-P691-R691-T691-V691-X691-Z691</f>
        <v>0</v>
      </c>
      <c r="G691" s="24">
        <f>E691-I691-K691-M691-O691-Q691-S691-U691-W691-Y691-AA691</f>
        <v>3.552713678800501E-14</v>
      </c>
      <c r="H691" s="27">
        <v>0</v>
      </c>
      <c r="I691" s="24">
        <f aca="true" t="shared" si="689" ref="I691:I700">ROUND(H691*$C691/1000,2)</f>
        <v>0</v>
      </c>
      <c r="J691" s="27">
        <f aca="true" t="shared" si="690" ref="J691:J700">ROUND($D691/12,0)</f>
        <v>1</v>
      </c>
      <c r="K691" s="24">
        <v>30.2</v>
      </c>
      <c r="L691" s="27">
        <v>0</v>
      </c>
      <c r="M691" s="24">
        <f aca="true" t="shared" si="691" ref="M691:M700">ROUND(L691*$C691/1000,2)</f>
        <v>0</v>
      </c>
      <c r="N691" s="27">
        <f aca="true" t="shared" si="692" ref="N691:N700">ROUND($D691/12,0)</f>
        <v>1</v>
      </c>
      <c r="O691" s="24">
        <f aca="true" t="shared" si="693" ref="O691:O700">ROUND(N691*$C691/1000,2)</f>
        <v>30.24</v>
      </c>
      <c r="P691" s="27">
        <f aca="true" t="shared" si="694" ref="P691:P700">ROUND($D691/12,0)</f>
        <v>1</v>
      </c>
      <c r="Q691" s="24">
        <f aca="true" t="shared" si="695" ref="Q691:Q700">ROUND(P691*$C691/1000,2)</f>
        <v>30.24</v>
      </c>
      <c r="R691" s="27">
        <v>0</v>
      </c>
      <c r="S691" s="24">
        <f aca="true" t="shared" si="696" ref="S691:S700">ROUND(R691*$C691/1000,2)</f>
        <v>0</v>
      </c>
      <c r="T691" s="27">
        <v>0</v>
      </c>
      <c r="U691" s="24">
        <f aca="true" t="shared" si="697" ref="U691:U700">ROUND(T691*$C691/1000,2)</f>
        <v>0</v>
      </c>
      <c r="V691" s="27">
        <f aca="true" t="shared" si="698" ref="V691:V700">ROUND($D691/12,0)</f>
        <v>1</v>
      </c>
      <c r="W691" s="24">
        <f aca="true" t="shared" si="699" ref="W691:W700">ROUND(V691*$C691/1000,2)</f>
        <v>30.24</v>
      </c>
      <c r="X691" s="27">
        <f aca="true" t="shared" si="700" ref="X691:X698">ROUND($D691/12,0)</f>
        <v>1</v>
      </c>
      <c r="Y691" s="24">
        <f aca="true" t="shared" si="701" ref="Y691:Y700">ROUND(X691*$C691/1000,2)</f>
        <v>30.24</v>
      </c>
      <c r="Z691" s="27">
        <f aca="true" t="shared" si="702" ref="Z691:Z700">ROUND($D691/12,0)</f>
        <v>1</v>
      </c>
      <c r="AA691" s="24">
        <f aca="true" t="shared" si="703" ref="AA691:AA700">ROUND(Z691*$C691/1000,2)</f>
        <v>30.24</v>
      </c>
      <c r="AB691" s="8">
        <f t="shared" si="685"/>
        <v>6</v>
      </c>
      <c r="AC691" s="8">
        <f t="shared" si="686"/>
        <v>181.40000000000003</v>
      </c>
      <c r="AD691" s="8">
        <f t="shared" si="687"/>
        <v>0</v>
      </c>
      <c r="AE691" s="8">
        <f t="shared" si="688"/>
        <v>0</v>
      </c>
    </row>
    <row r="692" spans="1:31" ht="15.75">
      <c r="A692" s="79"/>
      <c r="B692" s="39" t="s">
        <v>42</v>
      </c>
      <c r="C692" s="31">
        <v>32204.2</v>
      </c>
      <c r="D692" s="32">
        <v>2</v>
      </c>
      <c r="E692" s="33">
        <v>64.4</v>
      </c>
      <c r="F692" s="47">
        <f>D692-H692-J692-L692-N692-P692-R692-T692-V692-X692-Z692</f>
        <v>0</v>
      </c>
      <c r="G692" s="44">
        <f>E692-I692-K692-M692-O692-Q692-S692-U692-W692-Y692-AA692</f>
        <v>0</v>
      </c>
      <c r="H692" s="47">
        <f aca="true" t="shared" si="704" ref="H692:H698">ROUND($D692/12,0)</f>
        <v>0</v>
      </c>
      <c r="I692" s="44">
        <f t="shared" si="689"/>
        <v>0</v>
      </c>
      <c r="J692" s="47">
        <f t="shared" si="690"/>
        <v>0</v>
      </c>
      <c r="K692" s="44">
        <f aca="true" t="shared" si="705" ref="K692:K698">ROUND(J692*$C692/1000,2)</f>
        <v>0</v>
      </c>
      <c r="L692" s="47">
        <v>2</v>
      </c>
      <c r="M692" s="44">
        <v>64.4</v>
      </c>
      <c r="N692" s="47">
        <f t="shared" si="692"/>
        <v>0</v>
      </c>
      <c r="O692" s="44">
        <f t="shared" si="693"/>
        <v>0</v>
      </c>
      <c r="P692" s="47">
        <f t="shared" si="694"/>
        <v>0</v>
      </c>
      <c r="Q692" s="44">
        <f t="shared" si="695"/>
        <v>0</v>
      </c>
      <c r="R692" s="47">
        <f aca="true" t="shared" si="706" ref="R692:R700">ROUND($D692/12,0)</f>
        <v>0</v>
      </c>
      <c r="S692" s="44">
        <f t="shared" si="696"/>
        <v>0</v>
      </c>
      <c r="T692" s="47">
        <f>ROUND($D692/12,0)</f>
        <v>0</v>
      </c>
      <c r="U692" s="44">
        <f t="shared" si="697"/>
        <v>0</v>
      </c>
      <c r="V692" s="47">
        <f t="shared" si="698"/>
        <v>0</v>
      </c>
      <c r="W692" s="44">
        <f t="shared" si="699"/>
        <v>0</v>
      </c>
      <c r="X692" s="47">
        <f t="shared" si="700"/>
        <v>0</v>
      </c>
      <c r="Y692" s="44">
        <f t="shared" si="701"/>
        <v>0</v>
      </c>
      <c r="Z692" s="47">
        <f t="shared" si="702"/>
        <v>0</v>
      </c>
      <c r="AA692" s="44">
        <f t="shared" si="703"/>
        <v>0</v>
      </c>
      <c r="AB692" s="8">
        <f t="shared" si="685"/>
        <v>2</v>
      </c>
      <c r="AC692" s="8">
        <f t="shared" si="686"/>
        <v>64.4</v>
      </c>
      <c r="AD692" s="8">
        <f t="shared" si="687"/>
        <v>0</v>
      </c>
      <c r="AE692" s="8">
        <f t="shared" si="688"/>
        <v>0</v>
      </c>
    </row>
    <row r="693" spans="1:31" ht="15.75">
      <c r="A693" s="79"/>
      <c r="B693" s="2" t="s">
        <v>77</v>
      </c>
      <c r="C693" s="37"/>
      <c r="D693" s="34"/>
      <c r="E693" s="35"/>
      <c r="F693" s="36"/>
      <c r="G693" s="37"/>
      <c r="H693" s="36"/>
      <c r="I693" s="37"/>
      <c r="J693" s="36"/>
      <c r="K693" s="37"/>
      <c r="L693" s="36"/>
      <c r="M693" s="37"/>
      <c r="N693" s="36"/>
      <c r="O693" s="37"/>
      <c r="P693" s="36"/>
      <c r="Q693" s="37"/>
      <c r="R693" s="36"/>
      <c r="S693" s="37"/>
      <c r="T693" s="36"/>
      <c r="U693" s="37"/>
      <c r="V693" s="36"/>
      <c r="W693" s="37"/>
      <c r="X693" s="36"/>
      <c r="Y693" s="37"/>
      <c r="Z693" s="36"/>
      <c r="AA693" s="38"/>
      <c r="AB693" s="8">
        <f t="shared" si="685"/>
        <v>0</v>
      </c>
      <c r="AC693" s="8">
        <f t="shared" si="686"/>
        <v>0</v>
      </c>
      <c r="AD693" s="8">
        <f t="shared" si="687"/>
        <v>0</v>
      </c>
      <c r="AE693" s="8">
        <f t="shared" si="688"/>
        <v>0</v>
      </c>
    </row>
    <row r="694" spans="1:31" ht="15.75">
      <c r="A694" s="79"/>
      <c r="B694" s="40" t="s">
        <v>43</v>
      </c>
      <c r="C694" s="24">
        <v>38150.17</v>
      </c>
      <c r="D694" s="41">
        <v>1</v>
      </c>
      <c r="E694" s="26">
        <v>38.2</v>
      </c>
      <c r="F694" s="27">
        <f aca="true" t="shared" si="707" ref="F694:G698">D694-H694-J694-L694-N694-P694-R694-T694-V694-X694-Z694</f>
        <v>0</v>
      </c>
      <c r="G694" s="24">
        <f t="shared" si="707"/>
        <v>0</v>
      </c>
      <c r="H694" s="27">
        <f t="shared" si="704"/>
        <v>0</v>
      </c>
      <c r="I694" s="24">
        <f t="shared" si="689"/>
        <v>0</v>
      </c>
      <c r="J694" s="27">
        <f t="shared" si="690"/>
        <v>0</v>
      </c>
      <c r="K694" s="24">
        <f t="shared" si="705"/>
        <v>0</v>
      </c>
      <c r="L694" s="27">
        <f>ROUND($D694/12,0)</f>
        <v>0</v>
      </c>
      <c r="M694" s="24">
        <f t="shared" si="691"/>
        <v>0</v>
      </c>
      <c r="N694" s="27">
        <f t="shared" si="692"/>
        <v>0</v>
      </c>
      <c r="O694" s="24">
        <f t="shared" si="693"/>
        <v>0</v>
      </c>
      <c r="P694" s="27">
        <f t="shared" si="694"/>
        <v>0</v>
      </c>
      <c r="Q694" s="24">
        <f t="shared" si="695"/>
        <v>0</v>
      </c>
      <c r="R694" s="27">
        <f t="shared" si="706"/>
        <v>0</v>
      </c>
      <c r="S694" s="24">
        <f t="shared" si="696"/>
        <v>0</v>
      </c>
      <c r="T694" s="27">
        <v>1</v>
      </c>
      <c r="U694" s="24">
        <v>38.2</v>
      </c>
      <c r="V694" s="27">
        <f t="shared" si="698"/>
        <v>0</v>
      </c>
      <c r="W694" s="24">
        <f t="shared" si="699"/>
        <v>0</v>
      </c>
      <c r="X694" s="27">
        <f t="shared" si="700"/>
        <v>0</v>
      </c>
      <c r="Y694" s="24">
        <f t="shared" si="701"/>
        <v>0</v>
      </c>
      <c r="Z694" s="27">
        <f t="shared" si="702"/>
        <v>0</v>
      </c>
      <c r="AA694" s="24">
        <f t="shared" si="703"/>
        <v>0</v>
      </c>
      <c r="AB694" s="8">
        <f t="shared" si="685"/>
        <v>1</v>
      </c>
      <c r="AC694" s="8">
        <f t="shared" si="686"/>
        <v>38.2</v>
      </c>
      <c r="AD694" s="8">
        <f t="shared" si="687"/>
        <v>0</v>
      </c>
      <c r="AE694" s="8">
        <f t="shared" si="688"/>
        <v>0</v>
      </c>
    </row>
    <row r="695" spans="1:31" ht="30">
      <c r="A695" s="79"/>
      <c r="B695" s="5" t="s">
        <v>44</v>
      </c>
      <c r="C695" s="9">
        <v>39230.83</v>
      </c>
      <c r="D695" s="11">
        <v>4</v>
      </c>
      <c r="E695" s="23">
        <v>156.9</v>
      </c>
      <c r="F695" s="27">
        <f t="shared" si="707"/>
        <v>0</v>
      </c>
      <c r="G695" s="24">
        <f t="shared" si="707"/>
        <v>1.4210854715202004E-14</v>
      </c>
      <c r="H695" s="27">
        <f t="shared" si="704"/>
        <v>0</v>
      </c>
      <c r="I695" s="24">
        <f t="shared" si="689"/>
        <v>0</v>
      </c>
      <c r="J695" s="27">
        <v>1</v>
      </c>
      <c r="K695" s="24">
        <v>39.21</v>
      </c>
      <c r="L695" s="27">
        <v>1</v>
      </c>
      <c r="M695" s="24">
        <f t="shared" si="691"/>
        <v>39.23</v>
      </c>
      <c r="N695" s="27">
        <v>1</v>
      </c>
      <c r="O695" s="24">
        <f t="shared" si="693"/>
        <v>39.23</v>
      </c>
      <c r="P695" s="27">
        <v>1</v>
      </c>
      <c r="Q695" s="24">
        <f t="shared" si="695"/>
        <v>39.23</v>
      </c>
      <c r="R695" s="27">
        <f t="shared" si="706"/>
        <v>0</v>
      </c>
      <c r="S695" s="24">
        <f t="shared" si="696"/>
        <v>0</v>
      </c>
      <c r="T695" s="27">
        <f>ROUND($D695/12,0)</f>
        <v>0</v>
      </c>
      <c r="U695" s="24">
        <f t="shared" si="697"/>
        <v>0</v>
      </c>
      <c r="V695" s="27">
        <f t="shared" si="698"/>
        <v>0</v>
      </c>
      <c r="W695" s="24">
        <f t="shared" si="699"/>
        <v>0</v>
      </c>
      <c r="X695" s="27">
        <f t="shared" si="700"/>
        <v>0</v>
      </c>
      <c r="Y695" s="24">
        <f t="shared" si="701"/>
        <v>0</v>
      </c>
      <c r="Z695" s="27">
        <f t="shared" si="702"/>
        <v>0</v>
      </c>
      <c r="AA695" s="24">
        <f t="shared" si="703"/>
        <v>0</v>
      </c>
      <c r="AB695" s="8">
        <f t="shared" si="685"/>
        <v>4</v>
      </c>
      <c r="AC695" s="8">
        <f t="shared" si="686"/>
        <v>156.9</v>
      </c>
      <c r="AD695" s="8">
        <f t="shared" si="687"/>
        <v>0</v>
      </c>
      <c r="AE695" s="8">
        <f t="shared" si="688"/>
        <v>0</v>
      </c>
    </row>
    <row r="696" spans="1:31" ht="15.75">
      <c r="A696" s="79"/>
      <c r="B696" s="5" t="s">
        <v>47</v>
      </c>
      <c r="C696" s="9">
        <v>35194.1</v>
      </c>
      <c r="D696" s="11">
        <v>10</v>
      </c>
      <c r="E696" s="23">
        <v>351.9</v>
      </c>
      <c r="F696" s="27">
        <f t="shared" si="707"/>
        <v>0</v>
      </c>
      <c r="G696" s="24">
        <f t="shared" si="707"/>
        <v>0</v>
      </c>
      <c r="H696" s="27">
        <f t="shared" si="704"/>
        <v>1</v>
      </c>
      <c r="I696" s="24">
        <f t="shared" si="689"/>
        <v>35.19</v>
      </c>
      <c r="J696" s="27">
        <f t="shared" si="690"/>
        <v>1</v>
      </c>
      <c r="K696" s="24">
        <f t="shared" si="705"/>
        <v>35.19</v>
      </c>
      <c r="L696" s="27">
        <f>ROUND($D696/12,0)</f>
        <v>1</v>
      </c>
      <c r="M696" s="24">
        <f t="shared" si="691"/>
        <v>35.19</v>
      </c>
      <c r="N696" s="27">
        <f t="shared" si="692"/>
        <v>1</v>
      </c>
      <c r="O696" s="24">
        <f t="shared" si="693"/>
        <v>35.19</v>
      </c>
      <c r="P696" s="27">
        <f t="shared" si="694"/>
        <v>1</v>
      </c>
      <c r="Q696" s="24">
        <f t="shared" si="695"/>
        <v>35.19</v>
      </c>
      <c r="R696" s="27">
        <f t="shared" si="706"/>
        <v>1</v>
      </c>
      <c r="S696" s="24">
        <f t="shared" si="696"/>
        <v>35.19</v>
      </c>
      <c r="T696" s="27">
        <f>ROUND($D696/12,0)</f>
        <v>1</v>
      </c>
      <c r="U696" s="24">
        <f t="shared" si="697"/>
        <v>35.19</v>
      </c>
      <c r="V696" s="27">
        <f t="shared" si="698"/>
        <v>1</v>
      </c>
      <c r="W696" s="24">
        <f t="shared" si="699"/>
        <v>35.19</v>
      </c>
      <c r="X696" s="27">
        <f t="shared" si="700"/>
        <v>1</v>
      </c>
      <c r="Y696" s="24">
        <f t="shared" si="701"/>
        <v>35.19</v>
      </c>
      <c r="Z696" s="27">
        <f t="shared" si="702"/>
        <v>1</v>
      </c>
      <c r="AA696" s="24">
        <f t="shared" si="703"/>
        <v>35.19</v>
      </c>
      <c r="AB696" s="8">
        <f t="shared" si="685"/>
        <v>10</v>
      </c>
      <c r="AC696" s="8">
        <f t="shared" si="686"/>
        <v>351.9</v>
      </c>
      <c r="AD696" s="8">
        <f t="shared" si="687"/>
        <v>0</v>
      </c>
      <c r="AE696" s="8">
        <f t="shared" si="688"/>
        <v>0</v>
      </c>
    </row>
    <row r="697" spans="1:31" ht="15.75">
      <c r="A697" s="79"/>
      <c r="B697" s="5" t="s">
        <v>48</v>
      </c>
      <c r="C697" s="9">
        <v>36120.54</v>
      </c>
      <c r="D697" s="11">
        <v>4</v>
      </c>
      <c r="E697" s="23">
        <v>144.5</v>
      </c>
      <c r="F697" s="27">
        <f t="shared" si="707"/>
        <v>0</v>
      </c>
      <c r="G697" s="24">
        <f t="shared" si="707"/>
        <v>1.4210854715202004E-14</v>
      </c>
      <c r="H697" s="27">
        <f t="shared" si="704"/>
        <v>0</v>
      </c>
      <c r="I697" s="24">
        <f t="shared" si="689"/>
        <v>0</v>
      </c>
      <c r="J697" s="27">
        <f t="shared" si="690"/>
        <v>0</v>
      </c>
      <c r="K697" s="24">
        <f t="shared" si="705"/>
        <v>0</v>
      </c>
      <c r="L697" s="27">
        <v>1</v>
      </c>
      <c r="M697" s="24">
        <v>36.14</v>
      </c>
      <c r="N697" s="27">
        <f t="shared" si="692"/>
        <v>0</v>
      </c>
      <c r="O697" s="24">
        <f t="shared" si="693"/>
        <v>0</v>
      </c>
      <c r="P697" s="27">
        <v>1</v>
      </c>
      <c r="Q697" s="24">
        <f t="shared" si="695"/>
        <v>36.12</v>
      </c>
      <c r="R697" s="27">
        <f t="shared" si="706"/>
        <v>0</v>
      </c>
      <c r="S697" s="24">
        <f t="shared" si="696"/>
        <v>0</v>
      </c>
      <c r="T697" s="27">
        <v>1</v>
      </c>
      <c r="U697" s="24">
        <f t="shared" si="697"/>
        <v>36.12</v>
      </c>
      <c r="V697" s="27">
        <f t="shared" si="698"/>
        <v>0</v>
      </c>
      <c r="W697" s="24">
        <f t="shared" si="699"/>
        <v>0</v>
      </c>
      <c r="X697" s="27">
        <v>1</v>
      </c>
      <c r="Y697" s="24">
        <f t="shared" si="701"/>
        <v>36.12</v>
      </c>
      <c r="Z697" s="27">
        <f t="shared" si="702"/>
        <v>0</v>
      </c>
      <c r="AA697" s="24">
        <f t="shared" si="703"/>
        <v>0</v>
      </c>
      <c r="AB697" s="8">
        <f t="shared" si="685"/>
        <v>4</v>
      </c>
      <c r="AC697" s="8">
        <f t="shared" si="686"/>
        <v>144.50000000000003</v>
      </c>
      <c r="AD697" s="8">
        <f t="shared" si="687"/>
        <v>0</v>
      </c>
      <c r="AE697" s="8">
        <f t="shared" si="688"/>
        <v>0</v>
      </c>
    </row>
    <row r="698" spans="1:31" ht="15.75">
      <c r="A698" s="79"/>
      <c r="B698" s="39" t="s">
        <v>49</v>
      </c>
      <c r="C698" s="31">
        <v>47760.2</v>
      </c>
      <c r="D698" s="32">
        <v>2</v>
      </c>
      <c r="E698" s="33">
        <v>95.5</v>
      </c>
      <c r="F698" s="47">
        <f t="shared" si="707"/>
        <v>0</v>
      </c>
      <c r="G698" s="44">
        <f t="shared" si="707"/>
        <v>0</v>
      </c>
      <c r="H698" s="47">
        <f t="shared" si="704"/>
        <v>0</v>
      </c>
      <c r="I698" s="44">
        <f t="shared" si="689"/>
        <v>0</v>
      </c>
      <c r="J698" s="47">
        <f t="shared" si="690"/>
        <v>0</v>
      </c>
      <c r="K698" s="44">
        <f t="shared" si="705"/>
        <v>0</v>
      </c>
      <c r="L698" s="47">
        <f>ROUND($D698/12,0)</f>
        <v>0</v>
      </c>
      <c r="M698" s="44">
        <f t="shared" si="691"/>
        <v>0</v>
      </c>
      <c r="N698" s="47">
        <v>1</v>
      </c>
      <c r="O698" s="44">
        <v>47.75</v>
      </c>
      <c r="P698" s="47">
        <f t="shared" si="694"/>
        <v>0</v>
      </c>
      <c r="Q698" s="44">
        <f t="shared" si="695"/>
        <v>0</v>
      </c>
      <c r="R698" s="47">
        <f t="shared" si="706"/>
        <v>0</v>
      </c>
      <c r="S698" s="44">
        <f t="shared" si="696"/>
        <v>0</v>
      </c>
      <c r="T698" s="47">
        <v>1</v>
      </c>
      <c r="U698" s="44">
        <v>47.75</v>
      </c>
      <c r="V698" s="47">
        <f t="shared" si="698"/>
        <v>0</v>
      </c>
      <c r="W698" s="44">
        <f t="shared" si="699"/>
        <v>0</v>
      </c>
      <c r="X698" s="47">
        <f t="shared" si="700"/>
        <v>0</v>
      </c>
      <c r="Y698" s="44">
        <f t="shared" si="701"/>
        <v>0</v>
      </c>
      <c r="Z698" s="47">
        <f t="shared" si="702"/>
        <v>0</v>
      </c>
      <c r="AA698" s="44">
        <f t="shared" si="703"/>
        <v>0</v>
      </c>
      <c r="AB698" s="8">
        <f t="shared" si="685"/>
        <v>2</v>
      </c>
      <c r="AC698" s="8">
        <f t="shared" si="686"/>
        <v>95.5</v>
      </c>
      <c r="AD698" s="8">
        <f t="shared" si="687"/>
        <v>0</v>
      </c>
      <c r="AE698" s="8">
        <f t="shared" si="688"/>
        <v>0</v>
      </c>
    </row>
    <row r="699" spans="1:31" ht="28.5">
      <c r="A699" s="79"/>
      <c r="B699" s="3" t="s">
        <v>81</v>
      </c>
      <c r="C699" s="37"/>
      <c r="D699" s="34"/>
      <c r="E699" s="35"/>
      <c r="F699" s="36"/>
      <c r="G699" s="37"/>
      <c r="H699" s="36"/>
      <c r="I699" s="37"/>
      <c r="J699" s="36"/>
      <c r="K699" s="37"/>
      <c r="L699" s="36"/>
      <c r="M699" s="37"/>
      <c r="N699" s="36"/>
      <c r="O699" s="37"/>
      <c r="P699" s="36"/>
      <c r="Q699" s="37"/>
      <c r="R699" s="36"/>
      <c r="S699" s="37"/>
      <c r="T699" s="36"/>
      <c r="U699" s="37"/>
      <c r="V699" s="36"/>
      <c r="W699" s="37"/>
      <c r="X699" s="36"/>
      <c r="Y699" s="37"/>
      <c r="Z699" s="36"/>
      <c r="AA699" s="38"/>
      <c r="AB699" s="8">
        <f t="shared" si="685"/>
        <v>0</v>
      </c>
      <c r="AC699" s="8">
        <f t="shared" si="686"/>
        <v>0</v>
      </c>
      <c r="AD699" s="8">
        <f t="shared" si="687"/>
        <v>0</v>
      </c>
      <c r="AE699" s="8">
        <f t="shared" si="688"/>
        <v>0</v>
      </c>
    </row>
    <row r="700" spans="1:31" ht="15.75">
      <c r="A700" s="79"/>
      <c r="B700" s="43" t="s">
        <v>60</v>
      </c>
      <c r="C700" s="44">
        <v>25402.6</v>
      </c>
      <c r="D700" s="45">
        <v>6</v>
      </c>
      <c r="E700" s="46">
        <v>152.5</v>
      </c>
      <c r="F700" s="47">
        <f>D700-H700-J700-L700-N700-P700-R700-T700-V700-X700-Z700</f>
        <v>0</v>
      </c>
      <c r="G700" s="44">
        <f>E700-I700-K700-M700-O700-Q700-S700-U700-W700-Y700-AA700</f>
        <v>0</v>
      </c>
      <c r="H700" s="47">
        <v>0</v>
      </c>
      <c r="I700" s="44">
        <f t="shared" si="689"/>
        <v>0</v>
      </c>
      <c r="J700" s="47">
        <f t="shared" si="690"/>
        <v>1</v>
      </c>
      <c r="K700" s="44">
        <v>25.5</v>
      </c>
      <c r="L700" s="47">
        <v>0</v>
      </c>
      <c r="M700" s="44">
        <f t="shared" si="691"/>
        <v>0</v>
      </c>
      <c r="N700" s="47">
        <f t="shared" si="692"/>
        <v>1</v>
      </c>
      <c r="O700" s="44">
        <f t="shared" si="693"/>
        <v>25.4</v>
      </c>
      <c r="P700" s="47">
        <f t="shared" si="694"/>
        <v>1</v>
      </c>
      <c r="Q700" s="44">
        <f t="shared" si="695"/>
        <v>25.4</v>
      </c>
      <c r="R700" s="47">
        <f t="shared" si="706"/>
        <v>1</v>
      </c>
      <c r="S700" s="44">
        <f t="shared" si="696"/>
        <v>25.4</v>
      </c>
      <c r="T700" s="47">
        <v>0</v>
      </c>
      <c r="U700" s="44">
        <f t="shared" si="697"/>
        <v>0</v>
      </c>
      <c r="V700" s="47">
        <f t="shared" si="698"/>
        <v>1</v>
      </c>
      <c r="W700" s="44">
        <f t="shared" si="699"/>
        <v>25.4</v>
      </c>
      <c r="X700" s="47">
        <v>0</v>
      </c>
      <c r="Y700" s="44">
        <f t="shared" si="701"/>
        <v>0</v>
      </c>
      <c r="Z700" s="47">
        <f t="shared" si="702"/>
        <v>1</v>
      </c>
      <c r="AA700" s="44">
        <f t="shared" si="703"/>
        <v>25.4</v>
      </c>
      <c r="AB700" s="8">
        <f t="shared" si="685"/>
        <v>6</v>
      </c>
      <c r="AC700" s="8">
        <f t="shared" si="686"/>
        <v>152.5</v>
      </c>
      <c r="AD700" s="8">
        <f t="shared" si="687"/>
        <v>0</v>
      </c>
      <c r="AE700" s="8">
        <f t="shared" si="688"/>
        <v>0</v>
      </c>
    </row>
    <row r="701" spans="1:256" s="51" customFormat="1" ht="49.5" customHeight="1">
      <c r="A701" s="89" t="s">
        <v>116</v>
      </c>
      <c r="B701" s="89"/>
      <c r="C701" s="50"/>
      <c r="D701" s="62">
        <f aca="true" t="shared" si="708" ref="D701:AA701">SUM(D703:D717)</f>
        <v>48</v>
      </c>
      <c r="E701" s="63">
        <f t="shared" si="708"/>
        <v>2489.3</v>
      </c>
      <c r="F701" s="62">
        <f t="shared" si="708"/>
        <v>2</v>
      </c>
      <c r="G701" s="63">
        <f t="shared" si="708"/>
        <v>76.4000000000001</v>
      </c>
      <c r="H701" s="62">
        <f t="shared" si="708"/>
        <v>3</v>
      </c>
      <c r="I701" s="63">
        <f t="shared" si="708"/>
        <v>188.41</v>
      </c>
      <c r="J701" s="62">
        <f t="shared" si="708"/>
        <v>6</v>
      </c>
      <c r="K701" s="63">
        <f t="shared" si="708"/>
        <v>283.92999999999995</v>
      </c>
      <c r="L701" s="62">
        <f t="shared" si="708"/>
        <v>7</v>
      </c>
      <c r="M701" s="63">
        <f t="shared" si="708"/>
        <v>315.33</v>
      </c>
      <c r="N701" s="62">
        <f t="shared" si="708"/>
        <v>6</v>
      </c>
      <c r="O701" s="63">
        <f t="shared" si="708"/>
        <v>270.08</v>
      </c>
      <c r="P701" s="62">
        <f t="shared" si="708"/>
        <v>5</v>
      </c>
      <c r="Q701" s="63">
        <f t="shared" si="708"/>
        <v>263.78</v>
      </c>
      <c r="R701" s="62">
        <f t="shared" si="708"/>
        <v>6</v>
      </c>
      <c r="S701" s="63">
        <f t="shared" si="708"/>
        <v>307.53000000000003</v>
      </c>
      <c r="T701" s="62">
        <f t="shared" si="708"/>
        <v>4</v>
      </c>
      <c r="U701" s="63">
        <f t="shared" si="708"/>
        <v>218.60999999999999</v>
      </c>
      <c r="V701" s="62">
        <f t="shared" si="708"/>
        <v>3</v>
      </c>
      <c r="W701" s="63">
        <f t="shared" si="708"/>
        <v>188.41</v>
      </c>
      <c r="X701" s="62">
        <f t="shared" si="708"/>
        <v>3</v>
      </c>
      <c r="Y701" s="63">
        <f t="shared" si="708"/>
        <v>188.41</v>
      </c>
      <c r="Z701" s="62">
        <f t="shared" si="708"/>
        <v>3</v>
      </c>
      <c r="AA701" s="63">
        <f t="shared" si="708"/>
        <v>188.41</v>
      </c>
      <c r="AB701" s="8">
        <f>F701+H701+J701+L701+N701+P701+R701+T701+V701+X701+Z701</f>
        <v>48</v>
      </c>
      <c r="AC701" s="8">
        <f>SUM(AC702:AC717)</f>
        <v>2489.3</v>
      </c>
      <c r="AD701" s="8">
        <f>AB701-D701</f>
        <v>0</v>
      </c>
      <c r="AE701" s="8">
        <f>AC701-E701</f>
        <v>0</v>
      </c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</row>
    <row r="702" spans="1:31" ht="29.25">
      <c r="A702" s="79"/>
      <c r="B702" s="2" t="s">
        <v>74</v>
      </c>
      <c r="C702" s="2"/>
      <c r="D702" s="28"/>
      <c r="E702" s="28"/>
      <c r="F702" s="28"/>
      <c r="G702" s="28"/>
      <c r="H702" s="29"/>
      <c r="I702" s="28"/>
      <c r="J702" s="29"/>
      <c r="K702" s="28"/>
      <c r="L702" s="29"/>
      <c r="M702" s="28"/>
      <c r="N702" s="29"/>
      <c r="O702" s="28"/>
      <c r="P702" s="29"/>
      <c r="Q702" s="28"/>
      <c r="R702" s="29"/>
      <c r="S702" s="28"/>
      <c r="T702" s="29"/>
      <c r="U702" s="28"/>
      <c r="V702" s="29"/>
      <c r="W702" s="28"/>
      <c r="X702" s="29"/>
      <c r="Y702" s="28"/>
      <c r="Z702" s="29"/>
      <c r="AA702" s="30"/>
      <c r="AB702" s="8">
        <f>F702+H702+J702+L702+N702+P702+R702+T702+V702+X702+Z702</f>
        <v>0</v>
      </c>
      <c r="AC702" s="8">
        <f>G702+I702+K702+M702+O702+Q702+S702+U702+W702+Y702+AA702</f>
        <v>0</v>
      </c>
      <c r="AD702" s="8">
        <f>AB702-D702</f>
        <v>0</v>
      </c>
      <c r="AE702" s="8">
        <f>AC702-E702</f>
        <v>0</v>
      </c>
    </row>
    <row r="703" spans="1:31" ht="15.75">
      <c r="A703" s="79"/>
      <c r="B703" s="5" t="s">
        <v>19</v>
      </c>
      <c r="C703" s="24">
        <v>59902.240000000005</v>
      </c>
      <c r="D703" s="25">
        <v>20</v>
      </c>
      <c r="E703" s="26">
        <v>1198.1</v>
      </c>
      <c r="F703" s="27">
        <f>D703-H703-J703-L703-N703-P703-R703-T703-V703-X703-Z703</f>
        <v>0</v>
      </c>
      <c r="G703" s="24">
        <f>E703-I703-K703-M703-O703-Q703-S703-U703-W703-Y703-AA703</f>
        <v>0.100000000000108</v>
      </c>
      <c r="H703" s="27">
        <f>ROUND($D703/12,0)</f>
        <v>2</v>
      </c>
      <c r="I703" s="24">
        <f>ROUND(H703*$C703/1000,2)</f>
        <v>119.8</v>
      </c>
      <c r="J703" s="27">
        <f>ROUND($D703/12,0)</f>
        <v>2</v>
      </c>
      <c r="K703" s="24">
        <f>ROUND(J703*$C703/1000,2)</f>
        <v>119.8</v>
      </c>
      <c r="L703" s="27">
        <f>ROUND($D703/12,0)</f>
        <v>2</v>
      </c>
      <c r="M703" s="24">
        <f>ROUND(L703*$C703/1000,2)</f>
        <v>119.8</v>
      </c>
      <c r="N703" s="27">
        <f>ROUND($D703/12,0)</f>
        <v>2</v>
      </c>
      <c r="O703" s="24">
        <f>ROUND(N703*$C703/1000,2)</f>
        <v>119.8</v>
      </c>
      <c r="P703" s="27">
        <f>ROUND($D703/12,0)</f>
        <v>2</v>
      </c>
      <c r="Q703" s="24">
        <f>ROUND(P703*$C703/1000,2)</f>
        <v>119.8</v>
      </c>
      <c r="R703" s="27">
        <f>ROUND($D703/12,0)</f>
        <v>2</v>
      </c>
      <c r="S703" s="24">
        <f>ROUND(R703*$C703/1000,2)</f>
        <v>119.8</v>
      </c>
      <c r="T703" s="27">
        <f>ROUND($D703/12,0)</f>
        <v>2</v>
      </c>
      <c r="U703" s="24">
        <f>ROUND(T703*$C703/1000,2)</f>
        <v>119.8</v>
      </c>
      <c r="V703" s="27">
        <f>ROUND($D703/12,0)</f>
        <v>2</v>
      </c>
      <c r="W703" s="24">
        <f>ROUND(V703*$C703/1000,2)</f>
        <v>119.8</v>
      </c>
      <c r="X703" s="27">
        <f>ROUND($D703/12,0)</f>
        <v>2</v>
      </c>
      <c r="Y703" s="24">
        <f>ROUND(X703*$C703/1000,2)</f>
        <v>119.8</v>
      </c>
      <c r="Z703" s="27">
        <f>ROUND($D703/12,0)</f>
        <v>2</v>
      </c>
      <c r="AA703" s="24">
        <f>ROUND(Z703*$C703/1000,2)</f>
        <v>119.8</v>
      </c>
      <c r="AB703" s="8">
        <f aca="true" t="shared" si="709" ref="AB703:AB717">F703+H703+J703+L703+N703+P703+R703+T703+V703+X703+Z703</f>
        <v>20</v>
      </c>
      <c r="AC703" s="8">
        <f aca="true" t="shared" si="710" ref="AC703:AC717">G703+I703+K703+M703+O703+Q703+S703+U703+W703+Y703+AA703</f>
        <v>1198.1</v>
      </c>
      <c r="AD703" s="8">
        <f aca="true" t="shared" si="711" ref="AD703:AD717">AB703-D703</f>
        <v>0</v>
      </c>
      <c r="AE703" s="8">
        <f aca="true" t="shared" si="712" ref="AE703:AE717">AC703-E703</f>
        <v>0</v>
      </c>
    </row>
    <row r="704" spans="1:31" ht="23.25" customHeight="1">
      <c r="A704" s="79"/>
      <c r="B704" s="2" t="s">
        <v>75</v>
      </c>
      <c r="C704" s="37"/>
      <c r="D704" s="49"/>
      <c r="E704" s="35"/>
      <c r="F704" s="36"/>
      <c r="G704" s="37"/>
      <c r="H704" s="36"/>
      <c r="I704" s="37"/>
      <c r="J704" s="36"/>
      <c r="K704" s="37"/>
      <c r="L704" s="36"/>
      <c r="M704" s="37"/>
      <c r="N704" s="36"/>
      <c r="O704" s="37"/>
      <c r="P704" s="36"/>
      <c r="Q704" s="37"/>
      <c r="R704" s="36"/>
      <c r="S704" s="37"/>
      <c r="T704" s="36"/>
      <c r="U704" s="37"/>
      <c r="V704" s="36"/>
      <c r="W704" s="37"/>
      <c r="X704" s="36"/>
      <c r="Y704" s="37"/>
      <c r="Z704" s="36"/>
      <c r="AA704" s="38"/>
      <c r="AB704" s="8">
        <f t="shared" si="709"/>
        <v>0</v>
      </c>
      <c r="AC704" s="8">
        <f t="shared" si="710"/>
        <v>0</v>
      </c>
      <c r="AD704" s="8">
        <f t="shared" si="711"/>
        <v>0</v>
      </c>
      <c r="AE704" s="8">
        <f t="shared" si="712"/>
        <v>0</v>
      </c>
    </row>
    <row r="705" spans="1:31" ht="15.75">
      <c r="A705" s="79"/>
      <c r="B705" s="6" t="s">
        <v>30</v>
      </c>
      <c r="C705" s="9">
        <v>68613.2</v>
      </c>
      <c r="D705" s="11">
        <v>10</v>
      </c>
      <c r="E705" s="23">
        <v>686.1</v>
      </c>
      <c r="F705" s="27">
        <f>D705-H705-J705-L705-N705-P705-R705-T705-V705-X705-Z705</f>
        <v>0</v>
      </c>
      <c r="G705" s="24">
        <f>E705-I705-K705-M705-O705-Q705-S705-U705-W705-Y705-AA705</f>
        <v>0</v>
      </c>
      <c r="H705" s="27">
        <f aca="true" t="shared" si="713" ref="H705:H717">ROUND($D705/12,0)</f>
        <v>1</v>
      </c>
      <c r="I705" s="24">
        <f aca="true" t="shared" si="714" ref="I705:I717">ROUND(H705*$C705/1000,2)</f>
        <v>68.61</v>
      </c>
      <c r="J705" s="27">
        <f aca="true" t="shared" si="715" ref="J705:J717">ROUND($D705/12,0)</f>
        <v>1</v>
      </c>
      <c r="K705" s="24">
        <f aca="true" t="shared" si="716" ref="K705:K717">ROUND(J705*$C705/1000,2)</f>
        <v>68.61</v>
      </c>
      <c r="L705" s="27">
        <f aca="true" t="shared" si="717" ref="L705:L715">ROUND($D705/12,0)</f>
        <v>1</v>
      </c>
      <c r="M705" s="24">
        <f aca="true" t="shared" si="718" ref="M705:M717">ROUND(L705*$C705/1000,2)</f>
        <v>68.61</v>
      </c>
      <c r="N705" s="27">
        <f aca="true" t="shared" si="719" ref="N705:N713">ROUND($D705/12,0)</f>
        <v>1</v>
      </c>
      <c r="O705" s="24">
        <f aca="true" t="shared" si="720" ref="O705:O717">ROUND(N705*$C705/1000,2)</f>
        <v>68.61</v>
      </c>
      <c r="P705" s="27">
        <f aca="true" t="shared" si="721" ref="P705:P717">ROUND($D705/12,0)</f>
        <v>1</v>
      </c>
      <c r="Q705" s="24">
        <f aca="true" t="shared" si="722" ref="Q705:Q717">ROUND(P705*$C705/1000,2)</f>
        <v>68.61</v>
      </c>
      <c r="R705" s="27">
        <f aca="true" t="shared" si="723" ref="R705:R717">ROUND($D705/12,0)</f>
        <v>1</v>
      </c>
      <c r="S705" s="24">
        <f aca="true" t="shared" si="724" ref="S705:S717">ROUND(R705*$C705/1000,2)</f>
        <v>68.61</v>
      </c>
      <c r="T705" s="27">
        <f aca="true" t="shared" si="725" ref="T705:T717">ROUND($D705/12,0)</f>
        <v>1</v>
      </c>
      <c r="U705" s="24">
        <f aca="true" t="shared" si="726" ref="U705:U717">ROUND(T705*$C705/1000,2)</f>
        <v>68.61</v>
      </c>
      <c r="V705" s="27">
        <f aca="true" t="shared" si="727" ref="V705:V717">ROUND($D705/12,0)</f>
        <v>1</v>
      </c>
      <c r="W705" s="24">
        <f aca="true" t="shared" si="728" ref="W705:W717">ROUND(V705*$C705/1000,2)</f>
        <v>68.61</v>
      </c>
      <c r="X705" s="27">
        <f aca="true" t="shared" si="729" ref="X705:X717">ROUND($D705/12,0)</f>
        <v>1</v>
      </c>
      <c r="Y705" s="24">
        <f aca="true" t="shared" si="730" ref="Y705:Y717">ROUND(X705*$C705/1000,2)</f>
        <v>68.61</v>
      </c>
      <c r="Z705" s="27">
        <f aca="true" t="shared" si="731" ref="Z705:Z717">ROUND($D705/12,0)</f>
        <v>1</v>
      </c>
      <c r="AA705" s="24">
        <f aca="true" t="shared" si="732" ref="AA705:AA717">ROUND(Z705*$C705/1000,2)</f>
        <v>68.61</v>
      </c>
      <c r="AB705" s="8">
        <f t="shared" si="709"/>
        <v>10</v>
      </c>
      <c r="AC705" s="8">
        <f t="shared" si="710"/>
        <v>686.1</v>
      </c>
      <c r="AD705" s="8">
        <f t="shared" si="711"/>
        <v>0</v>
      </c>
      <c r="AE705" s="8">
        <f t="shared" si="712"/>
        <v>0</v>
      </c>
    </row>
    <row r="706" spans="1:31" ht="22.5" customHeight="1">
      <c r="A706" s="79"/>
      <c r="B706" s="2" t="s">
        <v>76</v>
      </c>
      <c r="C706" s="37"/>
      <c r="D706" s="34"/>
      <c r="E706" s="35"/>
      <c r="F706" s="36"/>
      <c r="G706" s="37"/>
      <c r="H706" s="36"/>
      <c r="I706" s="37"/>
      <c r="J706" s="36"/>
      <c r="K706" s="37"/>
      <c r="L706" s="36"/>
      <c r="M706" s="37"/>
      <c r="N706" s="36"/>
      <c r="O706" s="37"/>
      <c r="P706" s="36"/>
      <c r="Q706" s="37"/>
      <c r="R706" s="36"/>
      <c r="S706" s="37"/>
      <c r="T706" s="36"/>
      <c r="U706" s="37"/>
      <c r="V706" s="36"/>
      <c r="W706" s="37"/>
      <c r="X706" s="36"/>
      <c r="Y706" s="37"/>
      <c r="Z706" s="36"/>
      <c r="AA706" s="38"/>
      <c r="AB706" s="8">
        <f t="shared" si="709"/>
        <v>0</v>
      </c>
      <c r="AC706" s="8">
        <f t="shared" si="710"/>
        <v>0</v>
      </c>
      <c r="AD706" s="8">
        <f t="shared" si="711"/>
        <v>0</v>
      </c>
      <c r="AE706" s="8">
        <f t="shared" si="712"/>
        <v>0</v>
      </c>
    </row>
    <row r="707" spans="1:31" ht="15.75">
      <c r="A707" s="79"/>
      <c r="B707" s="40" t="s">
        <v>40</v>
      </c>
      <c r="C707" s="24">
        <v>30240.15</v>
      </c>
      <c r="D707" s="25">
        <v>2</v>
      </c>
      <c r="E707" s="26">
        <v>60.4</v>
      </c>
      <c r="F707" s="27">
        <f>D707-H707-J707-L707-N707-P707-R707-T707-V707-X707-Z707</f>
        <v>0</v>
      </c>
      <c r="G707" s="24">
        <f>E707-I707-K707-M707-O707-Q707-S707-U707-W707-Y707-AA707</f>
        <v>0</v>
      </c>
      <c r="H707" s="27">
        <f t="shared" si="713"/>
        <v>0</v>
      </c>
      <c r="I707" s="24">
        <f t="shared" si="714"/>
        <v>0</v>
      </c>
      <c r="J707" s="27">
        <f t="shared" si="715"/>
        <v>0</v>
      </c>
      <c r="K707" s="24">
        <f t="shared" si="716"/>
        <v>0</v>
      </c>
      <c r="L707" s="27">
        <v>1</v>
      </c>
      <c r="M707" s="24">
        <v>30.2</v>
      </c>
      <c r="N707" s="27">
        <f t="shared" si="719"/>
        <v>0</v>
      </c>
      <c r="O707" s="24">
        <f t="shared" si="720"/>
        <v>0</v>
      </c>
      <c r="P707" s="27">
        <f t="shared" si="721"/>
        <v>0</v>
      </c>
      <c r="Q707" s="24">
        <f t="shared" si="722"/>
        <v>0</v>
      </c>
      <c r="R707" s="27">
        <f t="shared" si="723"/>
        <v>0</v>
      </c>
      <c r="S707" s="24">
        <f t="shared" si="724"/>
        <v>0</v>
      </c>
      <c r="T707" s="27">
        <v>1</v>
      </c>
      <c r="U707" s="24">
        <v>30.2</v>
      </c>
      <c r="V707" s="27">
        <f t="shared" si="727"/>
        <v>0</v>
      </c>
      <c r="W707" s="24">
        <f t="shared" si="728"/>
        <v>0</v>
      </c>
      <c r="X707" s="27">
        <f t="shared" si="729"/>
        <v>0</v>
      </c>
      <c r="Y707" s="24">
        <f t="shared" si="730"/>
        <v>0</v>
      </c>
      <c r="Z707" s="27">
        <f t="shared" si="731"/>
        <v>0</v>
      </c>
      <c r="AA707" s="24">
        <f t="shared" si="732"/>
        <v>0</v>
      </c>
      <c r="AB707" s="8">
        <f t="shared" si="709"/>
        <v>2</v>
      </c>
      <c r="AC707" s="8">
        <f t="shared" si="710"/>
        <v>60.4</v>
      </c>
      <c r="AD707" s="8">
        <f t="shared" si="711"/>
        <v>0</v>
      </c>
      <c r="AE707" s="8">
        <f t="shared" si="712"/>
        <v>0</v>
      </c>
    </row>
    <row r="708" spans="1:31" ht="15.75">
      <c r="A708" s="79"/>
      <c r="B708" s="2" t="s">
        <v>77</v>
      </c>
      <c r="C708" s="37"/>
      <c r="D708" s="34"/>
      <c r="E708" s="35"/>
      <c r="F708" s="36"/>
      <c r="G708" s="37"/>
      <c r="H708" s="36"/>
      <c r="I708" s="37"/>
      <c r="J708" s="36"/>
      <c r="K708" s="37"/>
      <c r="L708" s="36"/>
      <c r="M708" s="37"/>
      <c r="N708" s="36"/>
      <c r="O708" s="37"/>
      <c r="P708" s="36"/>
      <c r="Q708" s="37"/>
      <c r="R708" s="36"/>
      <c r="S708" s="37"/>
      <c r="T708" s="36"/>
      <c r="U708" s="37"/>
      <c r="V708" s="36"/>
      <c r="W708" s="37"/>
      <c r="X708" s="36"/>
      <c r="Y708" s="37"/>
      <c r="Z708" s="36"/>
      <c r="AA708" s="38"/>
      <c r="AB708" s="8">
        <f t="shared" si="709"/>
        <v>0</v>
      </c>
      <c r="AC708" s="8">
        <f t="shared" si="710"/>
        <v>0</v>
      </c>
      <c r="AD708" s="8">
        <f t="shared" si="711"/>
        <v>0</v>
      </c>
      <c r="AE708" s="8">
        <f t="shared" si="712"/>
        <v>0</v>
      </c>
    </row>
    <row r="709" spans="1:31" ht="15.75">
      <c r="A709" s="79"/>
      <c r="B709" s="40" t="s">
        <v>43</v>
      </c>
      <c r="C709" s="24">
        <v>38150.17</v>
      </c>
      <c r="D709" s="41">
        <v>2</v>
      </c>
      <c r="E709" s="26">
        <v>76.30000000000001</v>
      </c>
      <c r="F709" s="27">
        <f aca="true" t="shared" si="733" ref="F709:G713">D709-H709-J709-L709-N709-P709-R709-T709-V709-X709-Z709</f>
        <v>2</v>
      </c>
      <c r="G709" s="24">
        <f t="shared" si="733"/>
        <v>76.30000000000001</v>
      </c>
      <c r="H709" s="27">
        <f t="shared" si="713"/>
        <v>0</v>
      </c>
      <c r="I709" s="24">
        <f t="shared" si="714"/>
        <v>0</v>
      </c>
      <c r="J709" s="27">
        <f t="shared" si="715"/>
        <v>0</v>
      </c>
      <c r="K709" s="24">
        <f t="shared" si="716"/>
        <v>0</v>
      </c>
      <c r="L709" s="27">
        <f t="shared" si="717"/>
        <v>0</v>
      </c>
      <c r="M709" s="24">
        <f t="shared" si="718"/>
        <v>0</v>
      </c>
      <c r="N709" s="27">
        <f t="shared" si="719"/>
        <v>0</v>
      </c>
      <c r="O709" s="24">
        <f t="shared" si="720"/>
        <v>0</v>
      </c>
      <c r="P709" s="27">
        <f t="shared" si="721"/>
        <v>0</v>
      </c>
      <c r="Q709" s="24">
        <f t="shared" si="722"/>
        <v>0</v>
      </c>
      <c r="R709" s="27">
        <f t="shared" si="723"/>
        <v>0</v>
      </c>
      <c r="S709" s="24">
        <f t="shared" si="724"/>
        <v>0</v>
      </c>
      <c r="T709" s="27">
        <f t="shared" si="725"/>
        <v>0</v>
      </c>
      <c r="U709" s="24">
        <f t="shared" si="726"/>
        <v>0</v>
      </c>
      <c r="V709" s="27">
        <f t="shared" si="727"/>
        <v>0</v>
      </c>
      <c r="W709" s="24">
        <f t="shared" si="728"/>
        <v>0</v>
      </c>
      <c r="X709" s="27">
        <f t="shared" si="729"/>
        <v>0</v>
      </c>
      <c r="Y709" s="24">
        <f t="shared" si="730"/>
        <v>0</v>
      </c>
      <c r="Z709" s="27">
        <f t="shared" si="731"/>
        <v>0</v>
      </c>
      <c r="AA709" s="24">
        <f t="shared" si="732"/>
        <v>0</v>
      </c>
      <c r="AB709" s="8">
        <f t="shared" si="709"/>
        <v>2</v>
      </c>
      <c r="AC709" s="8">
        <f t="shared" si="710"/>
        <v>76.30000000000001</v>
      </c>
      <c r="AD709" s="8">
        <f t="shared" si="711"/>
        <v>0</v>
      </c>
      <c r="AE709" s="8">
        <f t="shared" si="712"/>
        <v>0</v>
      </c>
    </row>
    <row r="710" spans="1:31" ht="30">
      <c r="A710" s="79"/>
      <c r="B710" s="5" t="s">
        <v>44</v>
      </c>
      <c r="C710" s="9">
        <v>39230.83</v>
      </c>
      <c r="D710" s="11">
        <v>2</v>
      </c>
      <c r="E710" s="23">
        <v>78.5</v>
      </c>
      <c r="F710" s="27">
        <f t="shared" si="733"/>
        <v>0</v>
      </c>
      <c r="G710" s="24">
        <f t="shared" si="733"/>
        <v>0</v>
      </c>
      <c r="H710" s="27">
        <f t="shared" si="713"/>
        <v>0</v>
      </c>
      <c r="I710" s="24">
        <f t="shared" si="714"/>
        <v>0</v>
      </c>
      <c r="J710" s="27">
        <v>1</v>
      </c>
      <c r="K710" s="24">
        <v>39.25</v>
      </c>
      <c r="L710" s="27">
        <f t="shared" si="717"/>
        <v>0</v>
      </c>
      <c r="M710" s="24">
        <f t="shared" si="718"/>
        <v>0</v>
      </c>
      <c r="N710" s="27">
        <f t="shared" si="719"/>
        <v>0</v>
      </c>
      <c r="O710" s="24">
        <f t="shared" si="720"/>
        <v>0</v>
      </c>
      <c r="P710" s="27">
        <v>1</v>
      </c>
      <c r="Q710" s="24">
        <v>39.25</v>
      </c>
      <c r="R710" s="27">
        <f t="shared" si="723"/>
        <v>0</v>
      </c>
      <c r="S710" s="24">
        <f t="shared" si="724"/>
        <v>0</v>
      </c>
      <c r="T710" s="27">
        <f t="shared" si="725"/>
        <v>0</v>
      </c>
      <c r="U710" s="24">
        <f t="shared" si="726"/>
        <v>0</v>
      </c>
      <c r="V710" s="27">
        <f t="shared" si="727"/>
        <v>0</v>
      </c>
      <c r="W710" s="24">
        <f t="shared" si="728"/>
        <v>0</v>
      </c>
      <c r="X710" s="27">
        <f t="shared" si="729"/>
        <v>0</v>
      </c>
      <c r="Y710" s="24">
        <f t="shared" si="730"/>
        <v>0</v>
      </c>
      <c r="Z710" s="27">
        <f t="shared" si="731"/>
        <v>0</v>
      </c>
      <c r="AA710" s="24">
        <f t="shared" si="732"/>
        <v>0</v>
      </c>
      <c r="AB710" s="8">
        <f t="shared" si="709"/>
        <v>2</v>
      </c>
      <c r="AC710" s="8">
        <f t="shared" si="710"/>
        <v>78.5</v>
      </c>
      <c r="AD710" s="8">
        <f t="shared" si="711"/>
        <v>0</v>
      </c>
      <c r="AE710" s="8">
        <f t="shared" si="712"/>
        <v>0</v>
      </c>
    </row>
    <row r="711" spans="1:31" ht="15.75">
      <c r="A711" s="79"/>
      <c r="B711" s="5" t="s">
        <v>47</v>
      </c>
      <c r="C711" s="9">
        <v>35194.1</v>
      </c>
      <c r="D711" s="11">
        <v>2</v>
      </c>
      <c r="E711" s="23">
        <v>70.4</v>
      </c>
      <c r="F711" s="27">
        <f t="shared" si="733"/>
        <v>0</v>
      </c>
      <c r="G711" s="24">
        <f t="shared" si="733"/>
        <v>0</v>
      </c>
      <c r="H711" s="27">
        <f t="shared" si="713"/>
        <v>0</v>
      </c>
      <c r="I711" s="24">
        <f t="shared" si="714"/>
        <v>0</v>
      </c>
      <c r="J711" s="27">
        <f t="shared" si="715"/>
        <v>0</v>
      </c>
      <c r="K711" s="24">
        <f t="shared" si="716"/>
        <v>0</v>
      </c>
      <c r="L711" s="27">
        <v>1</v>
      </c>
      <c r="M711" s="24">
        <v>35.2</v>
      </c>
      <c r="N711" s="27">
        <f t="shared" si="719"/>
        <v>0</v>
      </c>
      <c r="O711" s="24">
        <f t="shared" si="720"/>
        <v>0</v>
      </c>
      <c r="P711" s="27">
        <f t="shared" si="721"/>
        <v>0</v>
      </c>
      <c r="Q711" s="24">
        <f t="shared" si="722"/>
        <v>0</v>
      </c>
      <c r="R711" s="27">
        <v>1</v>
      </c>
      <c r="S711" s="24">
        <v>35.2</v>
      </c>
      <c r="T711" s="27">
        <f t="shared" si="725"/>
        <v>0</v>
      </c>
      <c r="U711" s="24">
        <f t="shared" si="726"/>
        <v>0</v>
      </c>
      <c r="V711" s="27">
        <f t="shared" si="727"/>
        <v>0</v>
      </c>
      <c r="W711" s="24">
        <f t="shared" si="728"/>
        <v>0</v>
      </c>
      <c r="X711" s="27">
        <f t="shared" si="729"/>
        <v>0</v>
      </c>
      <c r="Y711" s="24">
        <f t="shared" si="730"/>
        <v>0</v>
      </c>
      <c r="Z711" s="27">
        <f t="shared" si="731"/>
        <v>0</v>
      </c>
      <c r="AA711" s="24">
        <f t="shared" si="732"/>
        <v>0</v>
      </c>
      <c r="AB711" s="8">
        <f t="shared" si="709"/>
        <v>2</v>
      </c>
      <c r="AC711" s="8">
        <f t="shared" si="710"/>
        <v>70.4</v>
      </c>
      <c r="AD711" s="8">
        <f t="shared" si="711"/>
        <v>0</v>
      </c>
      <c r="AE711" s="8">
        <f t="shared" si="712"/>
        <v>0</v>
      </c>
    </row>
    <row r="712" spans="1:31" ht="15.75">
      <c r="A712" s="79"/>
      <c r="B712" s="5" t="s">
        <v>48</v>
      </c>
      <c r="C712" s="9">
        <v>36120.54</v>
      </c>
      <c r="D712" s="11">
        <v>5</v>
      </c>
      <c r="E712" s="23">
        <v>180.6</v>
      </c>
      <c r="F712" s="27">
        <f t="shared" si="733"/>
        <v>0</v>
      </c>
      <c r="G712" s="24">
        <f t="shared" si="733"/>
        <v>-1.4210854715202004E-14</v>
      </c>
      <c r="H712" s="27">
        <f t="shared" si="713"/>
        <v>0</v>
      </c>
      <c r="I712" s="24">
        <f t="shared" si="714"/>
        <v>0</v>
      </c>
      <c r="J712" s="27">
        <v>1</v>
      </c>
      <c r="K712" s="24">
        <f t="shared" si="716"/>
        <v>36.12</v>
      </c>
      <c r="L712" s="27">
        <v>1</v>
      </c>
      <c r="M712" s="24">
        <f t="shared" si="718"/>
        <v>36.12</v>
      </c>
      <c r="N712" s="27">
        <v>1</v>
      </c>
      <c r="O712" s="24">
        <f t="shared" si="720"/>
        <v>36.12</v>
      </c>
      <c r="P712" s="27">
        <v>1</v>
      </c>
      <c r="Q712" s="24">
        <f t="shared" si="722"/>
        <v>36.12</v>
      </c>
      <c r="R712" s="27">
        <v>1</v>
      </c>
      <c r="S712" s="24">
        <f t="shared" si="724"/>
        <v>36.12</v>
      </c>
      <c r="T712" s="27">
        <f t="shared" si="725"/>
        <v>0</v>
      </c>
      <c r="U712" s="24">
        <f t="shared" si="726"/>
        <v>0</v>
      </c>
      <c r="V712" s="27">
        <f t="shared" si="727"/>
        <v>0</v>
      </c>
      <c r="W712" s="24">
        <f t="shared" si="728"/>
        <v>0</v>
      </c>
      <c r="X712" s="27">
        <f t="shared" si="729"/>
        <v>0</v>
      </c>
      <c r="Y712" s="24">
        <f t="shared" si="730"/>
        <v>0</v>
      </c>
      <c r="Z712" s="27">
        <f t="shared" si="731"/>
        <v>0</v>
      </c>
      <c r="AA712" s="24">
        <f t="shared" si="732"/>
        <v>0</v>
      </c>
      <c r="AB712" s="8">
        <f t="shared" si="709"/>
        <v>5</v>
      </c>
      <c r="AC712" s="8">
        <f t="shared" si="710"/>
        <v>180.6</v>
      </c>
      <c r="AD712" s="8">
        <f t="shared" si="711"/>
        <v>0</v>
      </c>
      <c r="AE712" s="8">
        <f t="shared" si="712"/>
        <v>0</v>
      </c>
    </row>
    <row r="713" spans="1:31" ht="15.75">
      <c r="A713" s="79"/>
      <c r="B713" s="39" t="s">
        <v>49</v>
      </c>
      <c r="C713" s="31">
        <v>47760.2</v>
      </c>
      <c r="D713" s="32">
        <v>1</v>
      </c>
      <c r="E713" s="33">
        <v>47.8</v>
      </c>
      <c r="F713" s="47">
        <f t="shared" si="733"/>
        <v>0</v>
      </c>
      <c r="G713" s="44">
        <f t="shared" si="733"/>
        <v>0</v>
      </c>
      <c r="H713" s="47">
        <f t="shared" si="713"/>
        <v>0</v>
      </c>
      <c r="I713" s="44">
        <f t="shared" si="714"/>
        <v>0</v>
      </c>
      <c r="J713" s="47">
        <f t="shared" si="715"/>
        <v>0</v>
      </c>
      <c r="K713" s="44">
        <f t="shared" si="716"/>
        <v>0</v>
      </c>
      <c r="L713" s="47">
        <f t="shared" si="717"/>
        <v>0</v>
      </c>
      <c r="M713" s="44">
        <f t="shared" si="718"/>
        <v>0</v>
      </c>
      <c r="N713" s="47">
        <f t="shared" si="719"/>
        <v>0</v>
      </c>
      <c r="O713" s="44">
        <f t="shared" si="720"/>
        <v>0</v>
      </c>
      <c r="P713" s="47">
        <f t="shared" si="721"/>
        <v>0</v>
      </c>
      <c r="Q713" s="44">
        <f t="shared" si="722"/>
        <v>0</v>
      </c>
      <c r="R713" s="47">
        <v>1</v>
      </c>
      <c r="S713" s="44">
        <v>47.8</v>
      </c>
      <c r="T713" s="47">
        <f t="shared" si="725"/>
        <v>0</v>
      </c>
      <c r="U713" s="44">
        <f t="shared" si="726"/>
        <v>0</v>
      </c>
      <c r="V713" s="47">
        <f t="shared" si="727"/>
        <v>0</v>
      </c>
      <c r="W713" s="44">
        <f t="shared" si="728"/>
        <v>0</v>
      </c>
      <c r="X713" s="47">
        <f t="shared" si="729"/>
        <v>0</v>
      </c>
      <c r="Y713" s="44">
        <f t="shared" si="730"/>
        <v>0</v>
      </c>
      <c r="Z713" s="47">
        <f t="shared" si="731"/>
        <v>0</v>
      </c>
      <c r="AA713" s="44">
        <f t="shared" si="732"/>
        <v>0</v>
      </c>
      <c r="AB713" s="8">
        <f t="shared" si="709"/>
        <v>1</v>
      </c>
      <c r="AC713" s="8">
        <f t="shared" si="710"/>
        <v>47.8</v>
      </c>
      <c r="AD713" s="8">
        <f t="shared" si="711"/>
        <v>0</v>
      </c>
      <c r="AE713" s="8">
        <f t="shared" si="712"/>
        <v>0</v>
      </c>
    </row>
    <row r="714" spans="1:31" ht="15.75">
      <c r="A714" s="79"/>
      <c r="B714" s="2" t="s">
        <v>79</v>
      </c>
      <c r="C714" s="37"/>
      <c r="D714" s="34"/>
      <c r="E714" s="35"/>
      <c r="F714" s="36"/>
      <c r="G714" s="37"/>
      <c r="H714" s="36"/>
      <c r="I714" s="37"/>
      <c r="J714" s="36"/>
      <c r="K714" s="37"/>
      <c r="L714" s="36"/>
      <c r="M714" s="37"/>
      <c r="N714" s="36"/>
      <c r="O714" s="37"/>
      <c r="P714" s="36"/>
      <c r="Q714" s="37"/>
      <c r="R714" s="36"/>
      <c r="S714" s="37"/>
      <c r="T714" s="36"/>
      <c r="U714" s="37"/>
      <c r="V714" s="36"/>
      <c r="W714" s="37"/>
      <c r="X714" s="36"/>
      <c r="Y714" s="37"/>
      <c r="Z714" s="36"/>
      <c r="AA714" s="38"/>
      <c r="AB714" s="8">
        <f t="shared" si="709"/>
        <v>0</v>
      </c>
      <c r="AC714" s="8">
        <f t="shared" si="710"/>
        <v>0</v>
      </c>
      <c r="AD714" s="8">
        <f t="shared" si="711"/>
        <v>0</v>
      </c>
      <c r="AE714" s="8">
        <f t="shared" si="712"/>
        <v>0</v>
      </c>
    </row>
    <row r="715" spans="1:31" ht="15.75">
      <c r="A715" s="79"/>
      <c r="B715" s="39" t="s">
        <v>57</v>
      </c>
      <c r="C715" s="31">
        <v>20120.2</v>
      </c>
      <c r="D715" s="32">
        <v>2</v>
      </c>
      <c r="E715" s="33">
        <v>40.3</v>
      </c>
      <c r="F715" s="47">
        <f>D715-H715-J715-L715-N715-P715-R715-T715-V715-X715-Z715</f>
        <v>0</v>
      </c>
      <c r="G715" s="44">
        <f>E715-I715-K715-M715-O715-Q715-S715-U715-W715-Y715-AA715</f>
        <v>0</v>
      </c>
      <c r="H715" s="47">
        <f t="shared" si="713"/>
        <v>0</v>
      </c>
      <c r="I715" s="44">
        <f t="shared" si="714"/>
        <v>0</v>
      </c>
      <c r="J715" s="47">
        <v>1</v>
      </c>
      <c r="K715" s="44">
        <v>20.15</v>
      </c>
      <c r="L715" s="47">
        <f t="shared" si="717"/>
        <v>0</v>
      </c>
      <c r="M715" s="44">
        <f t="shared" si="718"/>
        <v>0</v>
      </c>
      <c r="N715" s="47">
        <v>1</v>
      </c>
      <c r="O715" s="44">
        <v>20.15</v>
      </c>
      <c r="P715" s="47">
        <f t="shared" si="721"/>
        <v>0</v>
      </c>
      <c r="Q715" s="44">
        <f t="shared" si="722"/>
        <v>0</v>
      </c>
      <c r="R715" s="47">
        <f t="shared" si="723"/>
        <v>0</v>
      </c>
      <c r="S715" s="44">
        <f t="shared" si="724"/>
        <v>0</v>
      </c>
      <c r="T715" s="47">
        <f t="shared" si="725"/>
        <v>0</v>
      </c>
      <c r="U715" s="44">
        <f t="shared" si="726"/>
        <v>0</v>
      </c>
      <c r="V715" s="47">
        <f t="shared" si="727"/>
        <v>0</v>
      </c>
      <c r="W715" s="44">
        <f t="shared" si="728"/>
        <v>0</v>
      </c>
      <c r="X715" s="47">
        <f t="shared" si="729"/>
        <v>0</v>
      </c>
      <c r="Y715" s="44">
        <f t="shared" si="730"/>
        <v>0</v>
      </c>
      <c r="Z715" s="47">
        <f t="shared" si="731"/>
        <v>0</v>
      </c>
      <c r="AA715" s="44">
        <f t="shared" si="732"/>
        <v>0</v>
      </c>
      <c r="AB715" s="8">
        <f t="shared" si="709"/>
        <v>2</v>
      </c>
      <c r="AC715" s="8">
        <f t="shared" si="710"/>
        <v>40.3</v>
      </c>
      <c r="AD715" s="8">
        <f t="shared" si="711"/>
        <v>0</v>
      </c>
      <c r="AE715" s="8">
        <f t="shared" si="712"/>
        <v>0</v>
      </c>
    </row>
    <row r="716" spans="1:31" ht="28.5">
      <c r="A716" s="79"/>
      <c r="B716" s="3" t="s">
        <v>81</v>
      </c>
      <c r="C716" s="37"/>
      <c r="D716" s="34"/>
      <c r="E716" s="35"/>
      <c r="F716" s="36"/>
      <c r="G716" s="37"/>
      <c r="H716" s="36"/>
      <c r="I716" s="37"/>
      <c r="J716" s="36"/>
      <c r="K716" s="37"/>
      <c r="L716" s="36"/>
      <c r="M716" s="37"/>
      <c r="N716" s="36"/>
      <c r="O716" s="37"/>
      <c r="P716" s="36"/>
      <c r="Q716" s="37"/>
      <c r="R716" s="36"/>
      <c r="S716" s="37"/>
      <c r="T716" s="36"/>
      <c r="U716" s="37"/>
      <c r="V716" s="36"/>
      <c r="W716" s="37"/>
      <c r="X716" s="36"/>
      <c r="Y716" s="37"/>
      <c r="Z716" s="36"/>
      <c r="AA716" s="38"/>
      <c r="AB716" s="8">
        <f t="shared" si="709"/>
        <v>0</v>
      </c>
      <c r="AC716" s="8">
        <f t="shared" si="710"/>
        <v>0</v>
      </c>
      <c r="AD716" s="8">
        <f t="shared" si="711"/>
        <v>0</v>
      </c>
      <c r="AE716" s="8">
        <f t="shared" si="712"/>
        <v>0</v>
      </c>
    </row>
    <row r="717" spans="1:31" ht="15.75">
      <c r="A717" s="79"/>
      <c r="B717" s="43" t="s">
        <v>60</v>
      </c>
      <c r="C717" s="44">
        <v>25402.6</v>
      </c>
      <c r="D717" s="45">
        <v>2</v>
      </c>
      <c r="E717" s="46">
        <v>50.8</v>
      </c>
      <c r="F717" s="47">
        <f>D717-H717-J717-L717-N717-P717-R717-T717-V717-X717-Z717</f>
        <v>0</v>
      </c>
      <c r="G717" s="44">
        <f>E717-I717-K717-M717-O717-Q717-S717-U717-W717-Y717-AA717</f>
        <v>0</v>
      </c>
      <c r="H717" s="47">
        <f t="shared" si="713"/>
        <v>0</v>
      </c>
      <c r="I717" s="44">
        <f t="shared" si="714"/>
        <v>0</v>
      </c>
      <c r="J717" s="47">
        <f t="shared" si="715"/>
        <v>0</v>
      </c>
      <c r="K717" s="44">
        <f t="shared" si="716"/>
        <v>0</v>
      </c>
      <c r="L717" s="47">
        <v>1</v>
      </c>
      <c r="M717" s="44">
        <f t="shared" si="718"/>
        <v>25.4</v>
      </c>
      <c r="N717" s="47">
        <v>1</v>
      </c>
      <c r="O717" s="44">
        <f t="shared" si="720"/>
        <v>25.4</v>
      </c>
      <c r="P717" s="47">
        <f t="shared" si="721"/>
        <v>0</v>
      </c>
      <c r="Q717" s="44">
        <f t="shared" si="722"/>
        <v>0</v>
      </c>
      <c r="R717" s="47">
        <f t="shared" si="723"/>
        <v>0</v>
      </c>
      <c r="S717" s="44">
        <f t="shared" si="724"/>
        <v>0</v>
      </c>
      <c r="T717" s="47">
        <f t="shared" si="725"/>
        <v>0</v>
      </c>
      <c r="U717" s="44">
        <f t="shared" si="726"/>
        <v>0</v>
      </c>
      <c r="V717" s="47">
        <f t="shared" si="727"/>
        <v>0</v>
      </c>
      <c r="W717" s="44">
        <f t="shared" si="728"/>
        <v>0</v>
      </c>
      <c r="X717" s="47">
        <f t="shared" si="729"/>
        <v>0</v>
      </c>
      <c r="Y717" s="44">
        <f t="shared" si="730"/>
        <v>0</v>
      </c>
      <c r="Z717" s="47">
        <f t="shared" si="731"/>
        <v>0</v>
      </c>
      <c r="AA717" s="44">
        <f t="shared" si="732"/>
        <v>0</v>
      </c>
      <c r="AB717" s="8">
        <f t="shared" si="709"/>
        <v>2</v>
      </c>
      <c r="AC717" s="8">
        <f t="shared" si="710"/>
        <v>50.8</v>
      </c>
      <c r="AD717" s="8">
        <f t="shared" si="711"/>
        <v>0</v>
      </c>
      <c r="AE717" s="8">
        <f t="shared" si="712"/>
        <v>0</v>
      </c>
    </row>
    <row r="718" spans="1:256" s="51" customFormat="1" ht="40.5" customHeight="1">
      <c r="A718" s="89" t="s">
        <v>114</v>
      </c>
      <c r="B718" s="89"/>
      <c r="C718" s="50"/>
      <c r="D718" s="62">
        <f aca="true" t="shared" si="734" ref="D718:AA718">SUM(D719:D720)</f>
        <v>120</v>
      </c>
      <c r="E718" s="63">
        <f t="shared" si="734"/>
        <v>3628.8</v>
      </c>
      <c r="F718" s="62">
        <f t="shared" si="734"/>
        <v>20</v>
      </c>
      <c r="G718" s="63">
        <f t="shared" si="734"/>
        <v>604.7999999999995</v>
      </c>
      <c r="H718" s="62">
        <f t="shared" si="734"/>
        <v>10</v>
      </c>
      <c r="I718" s="63">
        <f t="shared" si="734"/>
        <v>302.4</v>
      </c>
      <c r="J718" s="62">
        <f t="shared" si="734"/>
        <v>10</v>
      </c>
      <c r="K718" s="63">
        <f t="shared" si="734"/>
        <v>302.4</v>
      </c>
      <c r="L718" s="62">
        <f t="shared" si="734"/>
        <v>10</v>
      </c>
      <c r="M718" s="63">
        <f t="shared" si="734"/>
        <v>302.4</v>
      </c>
      <c r="N718" s="62">
        <f t="shared" si="734"/>
        <v>10</v>
      </c>
      <c r="O718" s="63">
        <f t="shared" si="734"/>
        <v>302.4</v>
      </c>
      <c r="P718" s="62">
        <f t="shared" si="734"/>
        <v>10</v>
      </c>
      <c r="Q718" s="63">
        <f t="shared" si="734"/>
        <v>302.4</v>
      </c>
      <c r="R718" s="62">
        <f t="shared" si="734"/>
        <v>10</v>
      </c>
      <c r="S718" s="63">
        <f t="shared" si="734"/>
        <v>302.4</v>
      </c>
      <c r="T718" s="62">
        <f t="shared" si="734"/>
        <v>10</v>
      </c>
      <c r="U718" s="63">
        <f t="shared" si="734"/>
        <v>302.4</v>
      </c>
      <c r="V718" s="62">
        <f t="shared" si="734"/>
        <v>10</v>
      </c>
      <c r="W718" s="63">
        <f t="shared" si="734"/>
        <v>302.4</v>
      </c>
      <c r="X718" s="62">
        <f t="shared" si="734"/>
        <v>10</v>
      </c>
      <c r="Y718" s="63">
        <f t="shared" si="734"/>
        <v>302.4</v>
      </c>
      <c r="Z718" s="62">
        <f t="shared" si="734"/>
        <v>10</v>
      </c>
      <c r="AA718" s="63">
        <f t="shared" si="734"/>
        <v>302.4</v>
      </c>
      <c r="AB718" s="8">
        <f>F718+H718+J718+L718+N718+P718+R718+T718+V718+X718+Z718</f>
        <v>120</v>
      </c>
      <c r="AC718" s="8">
        <f>SUM(AC719:AC720)</f>
        <v>3628.8</v>
      </c>
      <c r="AD718" s="8">
        <f aca="true" t="shared" si="735" ref="AD718:AE720">AB718-D718</f>
        <v>0</v>
      </c>
      <c r="AE718" s="8">
        <f t="shared" si="735"/>
        <v>0</v>
      </c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</row>
    <row r="719" spans="1:31" ht="22.5" customHeight="1">
      <c r="A719" s="79"/>
      <c r="B719" s="2" t="s">
        <v>76</v>
      </c>
      <c r="C719" s="37"/>
      <c r="D719" s="34"/>
      <c r="E719" s="35"/>
      <c r="F719" s="36"/>
      <c r="G719" s="37"/>
      <c r="H719" s="36"/>
      <c r="I719" s="37"/>
      <c r="J719" s="36"/>
      <c r="K719" s="37"/>
      <c r="L719" s="36"/>
      <c r="M719" s="37"/>
      <c r="N719" s="36"/>
      <c r="O719" s="37"/>
      <c r="P719" s="36"/>
      <c r="Q719" s="37"/>
      <c r="R719" s="36"/>
      <c r="S719" s="37"/>
      <c r="T719" s="36"/>
      <c r="U719" s="37"/>
      <c r="V719" s="36"/>
      <c r="W719" s="37"/>
      <c r="X719" s="36"/>
      <c r="Y719" s="37"/>
      <c r="Z719" s="36"/>
      <c r="AA719" s="38"/>
      <c r="AB719" s="8">
        <f>F719+H719+J719+L719+N719+P719+R719+T719+V719+X719+Z719</f>
        <v>0</v>
      </c>
      <c r="AC719" s="8">
        <f>G719+I719+K719+M719+O719+Q719+S719+U719+W719+Y719+AA719</f>
        <v>0</v>
      </c>
      <c r="AD719" s="8">
        <f t="shared" si="735"/>
        <v>0</v>
      </c>
      <c r="AE719" s="8">
        <f t="shared" si="735"/>
        <v>0</v>
      </c>
    </row>
    <row r="720" spans="1:31" ht="15.75">
      <c r="A720" s="80"/>
      <c r="B720" s="40" t="s">
        <v>40</v>
      </c>
      <c r="C720" s="24">
        <v>30240.15</v>
      </c>
      <c r="D720" s="25">
        <v>120</v>
      </c>
      <c r="E720" s="26">
        <v>3628.8</v>
      </c>
      <c r="F720" s="27">
        <f>D720-H720-J720-L720-N720-P720-R720-T720-V720-X720-Z720</f>
        <v>20</v>
      </c>
      <c r="G720" s="24">
        <f>E720-I720-K720-M720-O720-Q720-S720-U720-W720-Y720-AA720</f>
        <v>604.7999999999995</v>
      </c>
      <c r="H720" s="27">
        <f>ROUND($D720/12,0)</f>
        <v>10</v>
      </c>
      <c r="I720" s="24">
        <f>ROUND(H720*$C720/1000,2)</f>
        <v>302.4</v>
      </c>
      <c r="J720" s="27">
        <f>ROUND($D720/12,0)</f>
        <v>10</v>
      </c>
      <c r="K720" s="24">
        <f>ROUND(J720*$C720/1000,2)</f>
        <v>302.4</v>
      </c>
      <c r="L720" s="27">
        <f>ROUND($D720/12,0)</f>
        <v>10</v>
      </c>
      <c r="M720" s="24">
        <f>ROUND(L720*$C720/1000,2)</f>
        <v>302.4</v>
      </c>
      <c r="N720" s="27">
        <f>ROUND($D720/12,0)</f>
        <v>10</v>
      </c>
      <c r="O720" s="24">
        <f>ROUND(N720*$C720/1000,2)</f>
        <v>302.4</v>
      </c>
      <c r="P720" s="27">
        <f>ROUND($D720/12,0)</f>
        <v>10</v>
      </c>
      <c r="Q720" s="24">
        <f>ROUND(P720*$C720/1000,2)</f>
        <v>302.4</v>
      </c>
      <c r="R720" s="27">
        <f>ROUND($D720/12,0)</f>
        <v>10</v>
      </c>
      <c r="S720" s="24">
        <f>ROUND(R720*$C720/1000,2)</f>
        <v>302.4</v>
      </c>
      <c r="T720" s="27">
        <f>ROUND($D720/12,0)</f>
        <v>10</v>
      </c>
      <c r="U720" s="24">
        <f>ROUND(T720*$C720/1000,2)</f>
        <v>302.4</v>
      </c>
      <c r="V720" s="27">
        <f>ROUND($D720/12,0)</f>
        <v>10</v>
      </c>
      <c r="W720" s="24">
        <f>ROUND(V720*$C720/1000,2)</f>
        <v>302.4</v>
      </c>
      <c r="X720" s="27">
        <f>ROUND($D720/12,0)</f>
        <v>10</v>
      </c>
      <c r="Y720" s="24">
        <f>ROUND(X720*$C720/1000,2)</f>
        <v>302.4</v>
      </c>
      <c r="Z720" s="27">
        <f>ROUND($D720/12,0)</f>
        <v>10</v>
      </c>
      <c r="AA720" s="24">
        <f>ROUND(Z720*$C720/1000,2)</f>
        <v>302.4</v>
      </c>
      <c r="AB720" s="8">
        <f>F720+H720+J720+L720+N720+P720+R720+T720+V720+X720+Z720</f>
        <v>120</v>
      </c>
      <c r="AC720" s="8">
        <f>G720+I720+K720+M720+O720+Q720+S720+U720+W720+Y720+AA720</f>
        <v>3628.8</v>
      </c>
      <c r="AD720" s="8">
        <f t="shared" si="735"/>
        <v>0</v>
      </c>
      <c r="AE720" s="8">
        <f t="shared" si="735"/>
        <v>0</v>
      </c>
    </row>
    <row r="724" ht="15.75">
      <c r="B724" s="1" t="s">
        <v>1</v>
      </c>
    </row>
    <row r="725" spans="2:10" ht="15.75">
      <c r="B725" s="1" t="s">
        <v>2</v>
      </c>
      <c r="J725" s="15" t="s">
        <v>112</v>
      </c>
    </row>
  </sheetData>
  <sheetProtection/>
  <mergeCells count="61">
    <mergeCell ref="Z11:AA11"/>
    <mergeCell ref="F10:AA10"/>
    <mergeCell ref="A10:A12"/>
    <mergeCell ref="V11:W11"/>
    <mergeCell ref="X11:Y11"/>
    <mergeCell ref="D4:E4"/>
    <mergeCell ref="D10:E10"/>
    <mergeCell ref="F11:G11"/>
    <mergeCell ref="D11:D12"/>
    <mergeCell ref="E11:E12"/>
    <mergeCell ref="R11:S11"/>
    <mergeCell ref="T11:U11"/>
    <mergeCell ref="B10:B12"/>
    <mergeCell ref="H11:I11"/>
    <mergeCell ref="J11:K11"/>
    <mergeCell ref="L11:M11"/>
    <mergeCell ref="N11:O11"/>
    <mergeCell ref="P11:Q11"/>
    <mergeCell ref="A140:B140"/>
    <mergeCell ref="A1:B1"/>
    <mergeCell ref="A2:B2"/>
    <mergeCell ref="A3:B3"/>
    <mergeCell ref="A14:B14"/>
    <mergeCell ref="A4:B4"/>
    <mergeCell ref="A62:B62"/>
    <mergeCell ref="A98:B98"/>
    <mergeCell ref="A104:B104"/>
    <mergeCell ref="A111:B111"/>
    <mergeCell ref="A341:B341"/>
    <mergeCell ref="A169:B169"/>
    <mergeCell ref="A183:B183"/>
    <mergeCell ref="A190:B190"/>
    <mergeCell ref="A194:B194"/>
    <mergeCell ref="A201:B201"/>
    <mergeCell ref="A230:B230"/>
    <mergeCell ref="A259:B259"/>
    <mergeCell ref="A294:B294"/>
    <mergeCell ref="A321:B321"/>
    <mergeCell ref="A661:B661"/>
    <mergeCell ref="A687:B687"/>
    <mergeCell ref="A701:B701"/>
    <mergeCell ref="A367:B367"/>
    <mergeCell ref="A380:B380"/>
    <mergeCell ref="A545:B545"/>
    <mergeCell ref="A571:B571"/>
    <mergeCell ref="A598:B598"/>
    <mergeCell ref="A626:B626"/>
    <mergeCell ref="A718:B718"/>
    <mergeCell ref="A13:B13"/>
    <mergeCell ref="A6:AA6"/>
    <mergeCell ref="A7:AA7"/>
    <mergeCell ref="A8:AA8"/>
    <mergeCell ref="A414:B414"/>
    <mergeCell ref="A443:B443"/>
    <mergeCell ref="A468:B468"/>
    <mergeCell ref="A494:B494"/>
    <mergeCell ref="A518:B518"/>
    <mergeCell ref="W1:AA1"/>
    <mergeCell ref="W2:AA2"/>
    <mergeCell ref="W3:AA3"/>
    <mergeCell ref="W4:AA4"/>
  </mergeCells>
  <printOptions/>
  <pageMargins left="0.7086614173228347" right="0.7086614173228347" top="0.7480314960629921" bottom="0.7480314960629921" header="0.31496062992125984" footer="0.31496062992125984"/>
  <pageSetup fitToHeight="22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semenowa</dc:creator>
  <cp:keywords/>
  <dc:description/>
  <cp:lastModifiedBy>fedulov</cp:lastModifiedBy>
  <cp:lastPrinted>2012-03-23T17:33:30Z</cp:lastPrinted>
  <dcterms:created xsi:type="dcterms:W3CDTF">2012-03-23T08:46:49Z</dcterms:created>
  <dcterms:modified xsi:type="dcterms:W3CDTF">2012-04-25T11:23:10Z</dcterms:modified>
  <cp:category/>
  <cp:version/>
  <cp:contentType/>
  <cp:contentStatus/>
</cp:coreProperties>
</file>