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НЕЗАВИСИМАЯ ОЦЕНКА 2018\"/>
    </mc:Choice>
  </mc:AlternateContent>
  <bookViews>
    <workbookView xWindow="0" yWindow="0" windowWidth="20730" windowHeight="8610" tabRatio="736" activeTab="1"/>
  </bookViews>
  <sheets>
    <sheet name="Сводный перечень по показателям" sheetId="5" r:id="rId1"/>
    <sheet name="Амбулатории по критериям" sheetId="6" r:id="rId2"/>
    <sheet name="Стационарные по критериям" sheetId="4" r:id="rId3"/>
  </sheets>
  <definedNames>
    <definedName name="_xlnm._FilterDatabase" localSheetId="1" hidden="1">'Амбулатории по критериям'!$A$1:$H$82</definedName>
    <definedName name="_xlnm._FilterDatabase" localSheetId="0" hidden="1">'Сводный перечень по показателям'!$A$1:$CU$93</definedName>
    <definedName name="_xlnm._FilterDatabase" localSheetId="2" hidden="1">'Стационарные по критериям'!$A$1:$H$46</definedName>
  </definedNames>
  <calcPr calcId="162913"/>
</workbook>
</file>

<file path=xl/calcChain.xml><?xml version="1.0" encoding="utf-8"?>
<calcChain xmlns="http://schemas.openxmlformats.org/spreadsheetml/2006/main">
  <c r="D47" i="4" l="1"/>
  <c r="E47" i="4"/>
  <c r="F47" i="4"/>
  <c r="G47" i="4"/>
  <c r="H47" i="4"/>
  <c r="C47" i="4"/>
  <c r="AX94" i="5" l="1"/>
  <c r="AY94" i="5"/>
  <c r="AW94" i="5"/>
  <c r="G94" i="5"/>
  <c r="H94" i="5"/>
  <c r="I94" i="5"/>
  <c r="J94" i="5"/>
  <c r="K94" i="5"/>
  <c r="L94" i="5"/>
  <c r="M94" i="5"/>
  <c r="N94" i="5"/>
  <c r="O94" i="5"/>
  <c r="P94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AK94" i="5"/>
  <c r="AL94" i="5"/>
  <c r="AM94" i="5"/>
  <c r="AN94" i="5"/>
  <c r="AO94" i="5"/>
  <c r="AP94" i="5"/>
  <c r="AQ94" i="5"/>
  <c r="AR94" i="5"/>
  <c r="AS94" i="5"/>
  <c r="AT94" i="5"/>
  <c r="AU94" i="5"/>
  <c r="AV94" i="5"/>
  <c r="AZ94" i="5"/>
  <c r="BA94" i="5"/>
  <c r="BB94" i="5"/>
  <c r="BC94" i="5"/>
  <c r="BD94" i="5"/>
  <c r="BE94" i="5"/>
  <c r="BF94" i="5"/>
  <c r="BG94" i="5"/>
  <c r="BH94" i="5"/>
  <c r="BI94" i="5"/>
  <c r="BJ94" i="5"/>
  <c r="BK94" i="5"/>
  <c r="BL94" i="5"/>
  <c r="BM94" i="5"/>
  <c r="BN94" i="5"/>
  <c r="BO94" i="5"/>
  <c r="BP94" i="5"/>
  <c r="BQ94" i="5"/>
  <c r="BR94" i="5"/>
  <c r="BS94" i="5"/>
  <c r="BT94" i="5"/>
  <c r="BU94" i="5"/>
  <c r="BV94" i="5"/>
  <c r="BW94" i="5"/>
  <c r="BX94" i="5"/>
  <c r="BY94" i="5"/>
  <c r="BZ94" i="5"/>
  <c r="CA94" i="5"/>
  <c r="CB94" i="5"/>
  <c r="CC94" i="5"/>
  <c r="CD94" i="5"/>
  <c r="CE94" i="5"/>
  <c r="CF94" i="5"/>
  <c r="CG94" i="5"/>
  <c r="CH94" i="5"/>
  <c r="CI94" i="5"/>
  <c r="CJ94" i="5"/>
  <c r="CK94" i="5"/>
  <c r="CL94" i="5"/>
  <c r="CM94" i="5"/>
  <c r="CN94" i="5"/>
  <c r="CO94" i="5"/>
  <c r="CP94" i="5"/>
  <c r="CQ94" i="5"/>
  <c r="CR94" i="5"/>
  <c r="CS94" i="5"/>
  <c r="CT94" i="5"/>
  <c r="CU94" i="5"/>
  <c r="F94" i="5"/>
  <c r="D94" i="5"/>
  <c r="E94" i="5"/>
  <c r="C94" i="5"/>
  <c r="D82" i="6"/>
  <c r="E82" i="6"/>
  <c r="F82" i="6"/>
  <c r="G82" i="6"/>
  <c r="C82" i="6"/>
  <c r="H3" i="4" l="1"/>
  <c r="H12" i="4"/>
  <c r="H14" i="4"/>
  <c r="H4" i="4"/>
  <c r="H6" i="4"/>
  <c r="H7" i="4"/>
  <c r="H19" i="4"/>
  <c r="H10" i="4"/>
  <c r="H15" i="4"/>
  <c r="H22" i="4"/>
  <c r="H16" i="4"/>
  <c r="H21" i="4"/>
  <c r="H11" i="4"/>
  <c r="H20" i="4"/>
  <c r="H27" i="4"/>
  <c r="H8" i="4"/>
  <c r="H9" i="4"/>
  <c r="H13" i="4"/>
  <c r="H26" i="4"/>
  <c r="H23" i="4"/>
  <c r="H24" i="4"/>
  <c r="H18" i="4"/>
  <c r="H30" i="4"/>
  <c r="H5" i="4"/>
  <c r="H31" i="4"/>
  <c r="H17" i="4"/>
  <c r="H28" i="4"/>
  <c r="H33" i="4"/>
  <c r="H25" i="4"/>
  <c r="H32" i="4"/>
  <c r="H35" i="4"/>
  <c r="H41" i="4"/>
  <c r="H39" i="4"/>
  <c r="H29" i="4"/>
  <c r="H37" i="4"/>
  <c r="H42" i="4"/>
  <c r="H36" i="4"/>
  <c r="H34" i="4"/>
  <c r="H40" i="4"/>
  <c r="H38" i="4"/>
  <c r="H43" i="4"/>
  <c r="H44" i="4"/>
  <c r="H45" i="4"/>
  <c r="H46" i="4"/>
  <c r="H2" i="4"/>
  <c r="H3" i="6"/>
  <c r="H5" i="6"/>
  <c r="H6" i="6"/>
  <c r="H7" i="6"/>
  <c r="H8" i="6"/>
  <c r="H29" i="6"/>
  <c r="H32" i="6"/>
  <c r="H17" i="6"/>
  <c r="H4" i="6"/>
  <c r="H22" i="6"/>
  <c r="H10" i="6"/>
  <c r="H11" i="6"/>
  <c r="H9" i="6"/>
  <c r="H13" i="6"/>
  <c r="H14" i="6"/>
  <c r="H16" i="6"/>
  <c r="H12" i="6"/>
  <c r="H18" i="6"/>
  <c r="H45" i="6"/>
  <c r="H15" i="6"/>
  <c r="H39" i="6"/>
  <c r="H49" i="6"/>
  <c r="H19" i="6"/>
  <c r="H20" i="6"/>
  <c r="H44" i="6"/>
  <c r="H23" i="6"/>
  <c r="H21" i="6"/>
  <c r="H24" i="6"/>
  <c r="H25" i="6"/>
  <c r="H26" i="6"/>
  <c r="H27" i="6"/>
  <c r="H28" i="6"/>
  <c r="H36" i="6"/>
  <c r="H30" i="6"/>
  <c r="H31" i="6"/>
  <c r="H42" i="6"/>
  <c r="H33" i="6"/>
  <c r="H34" i="6"/>
  <c r="H35" i="6"/>
  <c r="H60" i="6"/>
  <c r="H53" i="6"/>
  <c r="H37" i="6"/>
  <c r="H54" i="6"/>
  <c r="H38" i="6"/>
  <c r="H46" i="6"/>
  <c r="H40" i="6"/>
  <c r="H41" i="6"/>
  <c r="H43" i="6"/>
  <c r="H48" i="6"/>
  <c r="H50" i="6"/>
  <c r="H51" i="6"/>
  <c r="H47" i="6"/>
  <c r="H52" i="6"/>
  <c r="H69" i="6"/>
  <c r="H66" i="6"/>
  <c r="H55" i="6"/>
  <c r="H56" i="6"/>
  <c r="H58" i="6"/>
  <c r="H59" i="6"/>
  <c r="H57" i="6"/>
  <c r="H70" i="6"/>
  <c r="H72" i="6"/>
  <c r="H61" i="6"/>
  <c r="H62" i="6"/>
  <c r="H64" i="6"/>
  <c r="H63" i="6"/>
  <c r="H65" i="6"/>
  <c r="H67" i="6"/>
  <c r="H68" i="6"/>
  <c r="H74" i="6"/>
  <c r="H71" i="6"/>
  <c r="H77" i="6"/>
  <c r="H73" i="6"/>
  <c r="H79" i="6"/>
  <c r="H75" i="6"/>
  <c r="H76" i="6"/>
  <c r="H78" i="6"/>
  <c r="H80" i="6"/>
  <c r="H81" i="6"/>
  <c r="H2" i="6"/>
  <c r="H82" i="6" l="1"/>
  <c r="Y59" i="5"/>
  <c r="X59" i="5"/>
  <c r="W59" i="5"/>
  <c r="V59" i="5"/>
  <c r="U59" i="5"/>
  <c r="Z59" i="5" l="1"/>
  <c r="AV59" i="5" s="1"/>
  <c r="AW34" i="5"/>
  <c r="AW12" i="5"/>
  <c r="AW50" i="5"/>
  <c r="AW44" i="5"/>
  <c r="AW27" i="5"/>
  <c r="AW65" i="5"/>
  <c r="AW20" i="5"/>
  <c r="AW78" i="5"/>
  <c r="AW93" i="5"/>
  <c r="AW66" i="5"/>
  <c r="AW83" i="5"/>
  <c r="AW60" i="5"/>
  <c r="AW14" i="5"/>
  <c r="AW45" i="5"/>
  <c r="AW74" i="5"/>
  <c r="AW30" i="5"/>
  <c r="AW29" i="5"/>
  <c r="AW46" i="5"/>
  <c r="AW87" i="5"/>
  <c r="AW85" i="5"/>
  <c r="AW75" i="5"/>
  <c r="AW68" i="5"/>
  <c r="AW55" i="5"/>
  <c r="AW64" i="5"/>
  <c r="AW79" i="5"/>
  <c r="AW33" i="5"/>
  <c r="AW22" i="5"/>
  <c r="AW13" i="5"/>
  <c r="AW15" i="5"/>
  <c r="AW61" i="5"/>
  <c r="AW25" i="5"/>
  <c r="AW31" i="5"/>
  <c r="AW16" i="5"/>
  <c r="AW40" i="5"/>
  <c r="AW38" i="5"/>
  <c r="AW36" i="5"/>
  <c r="AW71" i="5"/>
  <c r="AW77" i="5"/>
  <c r="AW81" i="5"/>
  <c r="AW84" i="5"/>
  <c r="AW6" i="5"/>
  <c r="AW8" i="5"/>
  <c r="AW4" i="5"/>
  <c r="AW52" i="5"/>
  <c r="AW7" i="5"/>
  <c r="AW17" i="5"/>
  <c r="AW35" i="5"/>
  <c r="AW54" i="5"/>
  <c r="AW73" i="5"/>
  <c r="AW72" i="5"/>
  <c r="AW42" i="5"/>
  <c r="AW26" i="5"/>
  <c r="AW43" i="5"/>
  <c r="AW47" i="5"/>
  <c r="AW37" i="5"/>
  <c r="AW86" i="5"/>
  <c r="AW89" i="5"/>
  <c r="AW57" i="5"/>
  <c r="AW49" i="5"/>
  <c r="AW53" i="5"/>
  <c r="AW58" i="5"/>
  <c r="AW24" i="5"/>
  <c r="AW19" i="5"/>
  <c r="AW82" i="5"/>
  <c r="AW39" i="5"/>
  <c r="AW67" i="5"/>
  <c r="AW41" i="5"/>
  <c r="AW69" i="5"/>
  <c r="AW21" i="5"/>
  <c r="AW10" i="5"/>
  <c r="AW92" i="5"/>
  <c r="AW80" i="5"/>
  <c r="AW76" i="5"/>
  <c r="AW63" i="5"/>
  <c r="AW70" i="5"/>
  <c r="AW91" i="5"/>
  <c r="AW90" i="5"/>
  <c r="AW32" i="5"/>
  <c r="AW18" i="5"/>
  <c r="AW23" i="5"/>
  <c r="AW62" i="5"/>
  <c r="AW48" i="5"/>
  <c r="AW11" i="5"/>
  <c r="AW5" i="5"/>
  <c r="AW51" i="5"/>
  <c r="AW28" i="5"/>
  <c r="AW88" i="5"/>
  <c r="AW59" i="5"/>
  <c r="AW56" i="5"/>
  <c r="AW9" i="5"/>
  <c r="C34" i="5"/>
  <c r="C12" i="5"/>
  <c r="C50" i="5"/>
  <c r="C44" i="5"/>
  <c r="C27" i="5"/>
  <c r="C65" i="5"/>
  <c r="C20" i="5"/>
  <c r="C78" i="5"/>
  <c r="C93" i="5"/>
  <c r="C66" i="5"/>
  <c r="C83" i="5"/>
  <c r="C60" i="5"/>
  <c r="C14" i="5"/>
  <c r="C45" i="5"/>
  <c r="C74" i="5"/>
  <c r="C30" i="5"/>
  <c r="C29" i="5"/>
  <c r="C46" i="5"/>
  <c r="C87" i="5"/>
  <c r="C85" i="5"/>
  <c r="C75" i="5"/>
  <c r="C68" i="5"/>
  <c r="C55" i="5"/>
  <c r="C64" i="5"/>
  <c r="C79" i="5"/>
  <c r="C33" i="5"/>
  <c r="C22" i="5"/>
  <c r="C13" i="5"/>
  <c r="C15" i="5"/>
  <c r="C61" i="5"/>
  <c r="C25" i="5"/>
  <c r="C31" i="5"/>
  <c r="C16" i="5"/>
  <c r="C40" i="5"/>
  <c r="C38" i="5"/>
  <c r="C36" i="5"/>
  <c r="C71" i="5"/>
  <c r="C77" i="5"/>
  <c r="C81" i="5"/>
  <c r="C84" i="5"/>
  <c r="C6" i="5"/>
  <c r="C8" i="5"/>
  <c r="C4" i="5"/>
  <c r="C52" i="5"/>
  <c r="C7" i="5"/>
  <c r="C17" i="5"/>
  <c r="C35" i="5"/>
  <c r="C54" i="5"/>
  <c r="C73" i="5"/>
  <c r="C72" i="5"/>
  <c r="C42" i="5"/>
  <c r="C26" i="5"/>
  <c r="C43" i="5"/>
  <c r="C47" i="5"/>
  <c r="C37" i="5"/>
  <c r="C86" i="5"/>
  <c r="C89" i="5"/>
  <c r="C57" i="5"/>
  <c r="C49" i="5"/>
  <c r="C53" i="5"/>
  <c r="C58" i="5"/>
  <c r="C24" i="5"/>
  <c r="C19" i="5"/>
  <c r="C82" i="5"/>
  <c r="C39" i="5"/>
  <c r="C67" i="5"/>
  <c r="C41" i="5"/>
  <c r="C69" i="5"/>
  <c r="C21" i="5"/>
  <c r="C10" i="5"/>
  <c r="C92" i="5"/>
  <c r="C80" i="5"/>
  <c r="C76" i="5"/>
  <c r="C63" i="5"/>
  <c r="C70" i="5"/>
  <c r="C91" i="5"/>
  <c r="C90" i="5"/>
  <c r="C32" i="5"/>
  <c r="C18" i="5"/>
  <c r="C23" i="5"/>
  <c r="C62" i="5"/>
  <c r="C48" i="5"/>
  <c r="C11" i="5"/>
  <c r="C5" i="5"/>
  <c r="C51" i="5"/>
  <c r="C28" i="5"/>
  <c r="C88" i="5"/>
  <c r="C59" i="5"/>
  <c r="C56" i="5"/>
  <c r="C9" i="5"/>
  <c r="CJ34" i="5"/>
  <c r="CK34" i="5"/>
  <c r="CL34" i="5"/>
  <c r="CM34" i="5"/>
  <c r="CN34" i="5"/>
  <c r="CJ12" i="5"/>
  <c r="CK12" i="5"/>
  <c r="CL12" i="5"/>
  <c r="CM12" i="5"/>
  <c r="CN12" i="5"/>
  <c r="CJ50" i="5"/>
  <c r="CK50" i="5"/>
  <c r="CL50" i="5"/>
  <c r="CM50" i="5"/>
  <c r="CN50" i="5"/>
  <c r="CJ27" i="5"/>
  <c r="CK27" i="5"/>
  <c r="CL27" i="5"/>
  <c r="CM27" i="5"/>
  <c r="CN27" i="5"/>
  <c r="CJ65" i="5"/>
  <c r="CK65" i="5"/>
  <c r="CL65" i="5"/>
  <c r="CM65" i="5"/>
  <c r="CN65" i="5"/>
  <c r="CJ20" i="5"/>
  <c r="CK20" i="5"/>
  <c r="CL20" i="5"/>
  <c r="CM20" i="5"/>
  <c r="CN20" i="5"/>
  <c r="CJ78" i="5"/>
  <c r="CK78" i="5"/>
  <c r="CL78" i="5"/>
  <c r="CM78" i="5"/>
  <c r="CN78" i="5"/>
  <c r="CJ93" i="5"/>
  <c r="CK93" i="5"/>
  <c r="CL93" i="5"/>
  <c r="CM93" i="5"/>
  <c r="CN93" i="5"/>
  <c r="CJ66" i="5"/>
  <c r="CK66" i="5"/>
  <c r="CL66" i="5"/>
  <c r="CM66" i="5"/>
  <c r="CN66" i="5"/>
  <c r="CJ83" i="5"/>
  <c r="CK83" i="5"/>
  <c r="CL83" i="5"/>
  <c r="CM83" i="5"/>
  <c r="CN83" i="5"/>
  <c r="CJ60" i="5"/>
  <c r="CK60" i="5"/>
  <c r="CL60" i="5"/>
  <c r="CM60" i="5"/>
  <c r="CN60" i="5"/>
  <c r="CJ14" i="5"/>
  <c r="CK14" i="5"/>
  <c r="CL14" i="5"/>
  <c r="CM14" i="5"/>
  <c r="CN14" i="5"/>
  <c r="CJ45" i="5"/>
  <c r="CK45" i="5"/>
  <c r="CL45" i="5"/>
  <c r="CM45" i="5"/>
  <c r="CN45" i="5"/>
  <c r="CJ74" i="5"/>
  <c r="CK74" i="5"/>
  <c r="CL74" i="5"/>
  <c r="CM74" i="5"/>
  <c r="CN74" i="5"/>
  <c r="CJ30" i="5"/>
  <c r="CK30" i="5"/>
  <c r="CL30" i="5"/>
  <c r="CM30" i="5"/>
  <c r="CN30" i="5"/>
  <c r="CJ29" i="5"/>
  <c r="CK29" i="5"/>
  <c r="CL29" i="5"/>
  <c r="CM29" i="5"/>
  <c r="CN29" i="5"/>
  <c r="CJ87" i="5"/>
  <c r="CK87" i="5"/>
  <c r="CL87" i="5"/>
  <c r="CM87" i="5"/>
  <c r="CN87" i="5"/>
  <c r="CJ85" i="5"/>
  <c r="CK85" i="5"/>
  <c r="CL85" i="5"/>
  <c r="CM85" i="5"/>
  <c r="CN85" i="5"/>
  <c r="CJ75" i="5"/>
  <c r="CK75" i="5"/>
  <c r="CL75" i="5"/>
  <c r="CM75" i="5"/>
  <c r="CN75" i="5"/>
  <c r="CJ68" i="5"/>
  <c r="CK68" i="5"/>
  <c r="CL68" i="5"/>
  <c r="CM68" i="5"/>
  <c r="CN68" i="5"/>
  <c r="CJ64" i="5"/>
  <c r="CK64" i="5"/>
  <c r="CL64" i="5"/>
  <c r="CM64" i="5"/>
  <c r="CN64" i="5"/>
  <c r="CJ15" i="5"/>
  <c r="CK15" i="5"/>
  <c r="CL15" i="5"/>
  <c r="CM15" i="5"/>
  <c r="CN15" i="5"/>
  <c r="CJ25" i="5"/>
  <c r="CK25" i="5"/>
  <c r="CL25" i="5"/>
  <c r="CM25" i="5"/>
  <c r="CN25" i="5"/>
  <c r="CJ16" i="5"/>
  <c r="CK16" i="5"/>
  <c r="CL16" i="5"/>
  <c r="CM16" i="5"/>
  <c r="CN16" i="5"/>
  <c r="CJ36" i="5"/>
  <c r="CK36" i="5"/>
  <c r="CL36" i="5"/>
  <c r="CM36" i="5"/>
  <c r="CN36" i="5"/>
  <c r="CJ4" i="5"/>
  <c r="CK4" i="5"/>
  <c r="CL4" i="5"/>
  <c r="CM4" i="5"/>
  <c r="CN4" i="5"/>
  <c r="CJ42" i="5"/>
  <c r="CK42" i="5"/>
  <c r="CL42" i="5"/>
  <c r="CM42" i="5"/>
  <c r="CN42" i="5"/>
  <c r="CJ18" i="5"/>
  <c r="CK18" i="5"/>
  <c r="CL18" i="5"/>
  <c r="CM18" i="5"/>
  <c r="CN18" i="5"/>
  <c r="CJ23" i="5"/>
  <c r="CK23" i="5"/>
  <c r="CL23" i="5"/>
  <c r="CM23" i="5"/>
  <c r="CN23" i="5"/>
  <c r="CJ62" i="5"/>
  <c r="CK62" i="5"/>
  <c r="CL62" i="5"/>
  <c r="CM62" i="5"/>
  <c r="CN62" i="5"/>
  <c r="CJ51" i="5"/>
  <c r="CK51" i="5"/>
  <c r="CL51" i="5"/>
  <c r="CM51" i="5"/>
  <c r="CN51" i="5"/>
  <c r="CJ28" i="5"/>
  <c r="CK28" i="5"/>
  <c r="CL28" i="5"/>
  <c r="CM28" i="5"/>
  <c r="CN28" i="5"/>
  <c r="CJ88" i="5"/>
  <c r="CK88" i="5"/>
  <c r="CL88" i="5"/>
  <c r="CM88" i="5"/>
  <c r="CN88" i="5"/>
  <c r="CJ56" i="5"/>
  <c r="CK56" i="5"/>
  <c r="CL56" i="5"/>
  <c r="CM56" i="5"/>
  <c r="CN56" i="5"/>
  <c r="CN9" i="5"/>
  <c r="CM9" i="5"/>
  <c r="CL9" i="5"/>
  <c r="CK9" i="5"/>
  <c r="CJ9" i="5"/>
  <c r="BO34" i="5"/>
  <c r="BP34" i="5"/>
  <c r="BQ34" i="5"/>
  <c r="BR34" i="5"/>
  <c r="BS34" i="5"/>
  <c r="BO12" i="5"/>
  <c r="BP12" i="5"/>
  <c r="BQ12" i="5"/>
  <c r="BR12" i="5"/>
  <c r="BS12" i="5"/>
  <c r="BO50" i="5"/>
  <c r="BP50" i="5"/>
  <c r="BQ50" i="5"/>
  <c r="BR50" i="5"/>
  <c r="BS50" i="5"/>
  <c r="BO27" i="5"/>
  <c r="BP27" i="5"/>
  <c r="BQ27" i="5"/>
  <c r="BR27" i="5"/>
  <c r="BS27" i="5"/>
  <c r="BO65" i="5"/>
  <c r="BP65" i="5"/>
  <c r="BQ65" i="5"/>
  <c r="BR65" i="5"/>
  <c r="BS65" i="5"/>
  <c r="BO20" i="5"/>
  <c r="BP20" i="5"/>
  <c r="BQ20" i="5"/>
  <c r="BR20" i="5"/>
  <c r="BS20" i="5"/>
  <c r="BO78" i="5"/>
  <c r="BP78" i="5"/>
  <c r="BQ78" i="5"/>
  <c r="BR78" i="5"/>
  <c r="BS78" i="5"/>
  <c r="BO93" i="5"/>
  <c r="BP93" i="5"/>
  <c r="BQ93" i="5"/>
  <c r="BR93" i="5"/>
  <c r="BS93" i="5"/>
  <c r="BO66" i="5"/>
  <c r="BP66" i="5"/>
  <c r="BQ66" i="5"/>
  <c r="BR66" i="5"/>
  <c r="BS66" i="5"/>
  <c r="BO83" i="5"/>
  <c r="BP83" i="5"/>
  <c r="BQ83" i="5"/>
  <c r="BR83" i="5"/>
  <c r="BS83" i="5"/>
  <c r="BO60" i="5"/>
  <c r="BP60" i="5"/>
  <c r="BQ60" i="5"/>
  <c r="BR60" i="5"/>
  <c r="BS60" i="5"/>
  <c r="BO14" i="5"/>
  <c r="BP14" i="5"/>
  <c r="BQ14" i="5"/>
  <c r="BR14" i="5"/>
  <c r="BS14" i="5"/>
  <c r="BO45" i="5"/>
  <c r="BP45" i="5"/>
  <c r="BQ45" i="5"/>
  <c r="BR45" i="5"/>
  <c r="BS45" i="5"/>
  <c r="BO74" i="5"/>
  <c r="BP74" i="5"/>
  <c r="BQ74" i="5"/>
  <c r="BR74" i="5"/>
  <c r="BS74" i="5"/>
  <c r="BO30" i="5"/>
  <c r="BP30" i="5"/>
  <c r="BQ30" i="5"/>
  <c r="BR30" i="5"/>
  <c r="BS30" i="5"/>
  <c r="BO29" i="5"/>
  <c r="BP29" i="5"/>
  <c r="BQ29" i="5"/>
  <c r="BR29" i="5"/>
  <c r="BS29" i="5"/>
  <c r="BO87" i="5"/>
  <c r="BP87" i="5"/>
  <c r="BQ87" i="5"/>
  <c r="BR87" i="5"/>
  <c r="BS87" i="5"/>
  <c r="BO85" i="5"/>
  <c r="BP85" i="5"/>
  <c r="BQ85" i="5"/>
  <c r="BR85" i="5"/>
  <c r="BS85" i="5"/>
  <c r="BO75" i="5"/>
  <c r="BP75" i="5"/>
  <c r="BQ75" i="5"/>
  <c r="BR75" i="5"/>
  <c r="BS75" i="5"/>
  <c r="BO68" i="5"/>
  <c r="BP68" i="5"/>
  <c r="BQ68" i="5"/>
  <c r="BR68" i="5"/>
  <c r="BS68" i="5"/>
  <c r="BO55" i="5"/>
  <c r="BP55" i="5"/>
  <c r="BQ55" i="5"/>
  <c r="BR55" i="5"/>
  <c r="BS55" i="5"/>
  <c r="BO64" i="5"/>
  <c r="BP64" i="5"/>
  <c r="BQ64" i="5"/>
  <c r="BR64" i="5"/>
  <c r="BS64" i="5"/>
  <c r="BO13" i="5"/>
  <c r="BP13" i="5"/>
  <c r="BQ13" i="5"/>
  <c r="BR13" i="5"/>
  <c r="BS13" i="5"/>
  <c r="BO15" i="5"/>
  <c r="BP15" i="5"/>
  <c r="BQ15" i="5"/>
  <c r="BR15" i="5"/>
  <c r="BS15" i="5"/>
  <c r="BO61" i="5"/>
  <c r="BP61" i="5"/>
  <c r="BQ61" i="5"/>
  <c r="BR61" i="5"/>
  <c r="BS61" i="5"/>
  <c r="BO25" i="5"/>
  <c r="BP25" i="5"/>
  <c r="BQ25" i="5"/>
  <c r="BR25" i="5"/>
  <c r="BS25" i="5"/>
  <c r="BO31" i="5"/>
  <c r="BP31" i="5"/>
  <c r="BQ31" i="5"/>
  <c r="BR31" i="5"/>
  <c r="BS31" i="5"/>
  <c r="BO16" i="5"/>
  <c r="BP16" i="5"/>
  <c r="BQ16" i="5"/>
  <c r="BR16" i="5"/>
  <c r="BS16" i="5"/>
  <c r="BO36" i="5"/>
  <c r="BP36" i="5"/>
  <c r="BQ36" i="5"/>
  <c r="BR36" i="5"/>
  <c r="BS36" i="5"/>
  <c r="BO4" i="5"/>
  <c r="BP4" i="5"/>
  <c r="BQ4" i="5"/>
  <c r="BR4" i="5"/>
  <c r="BS4" i="5"/>
  <c r="BO73" i="5"/>
  <c r="BP73" i="5"/>
  <c r="BQ73" i="5"/>
  <c r="BR73" i="5"/>
  <c r="BS73" i="5"/>
  <c r="BO42" i="5"/>
  <c r="BP42" i="5"/>
  <c r="BQ42" i="5"/>
  <c r="BR42" i="5"/>
  <c r="BS42" i="5"/>
  <c r="BO37" i="5"/>
  <c r="BP37" i="5"/>
  <c r="BQ37" i="5"/>
  <c r="BR37" i="5"/>
  <c r="BS37" i="5"/>
  <c r="BO53" i="5"/>
  <c r="BP53" i="5"/>
  <c r="BQ53" i="5"/>
  <c r="BR53" i="5"/>
  <c r="BS53" i="5"/>
  <c r="BO18" i="5"/>
  <c r="BP18" i="5"/>
  <c r="BQ18" i="5"/>
  <c r="BR18" i="5"/>
  <c r="BS18" i="5"/>
  <c r="BO23" i="5"/>
  <c r="BP23" i="5"/>
  <c r="BQ23" i="5"/>
  <c r="BR23" i="5"/>
  <c r="BS23" i="5"/>
  <c r="BO62" i="5"/>
  <c r="BP62" i="5"/>
  <c r="BQ62" i="5"/>
  <c r="BR62" i="5"/>
  <c r="BS62" i="5"/>
  <c r="BO48" i="5"/>
  <c r="BP48" i="5"/>
  <c r="BQ48" i="5"/>
  <c r="BR48" i="5"/>
  <c r="BS48" i="5"/>
  <c r="BO11" i="5"/>
  <c r="BP11" i="5"/>
  <c r="BQ11" i="5"/>
  <c r="BR11" i="5"/>
  <c r="BS11" i="5"/>
  <c r="BO5" i="5"/>
  <c r="BP5" i="5"/>
  <c r="BQ5" i="5"/>
  <c r="BR5" i="5"/>
  <c r="BS5" i="5"/>
  <c r="BO51" i="5"/>
  <c r="BP51" i="5"/>
  <c r="BQ51" i="5"/>
  <c r="BR51" i="5"/>
  <c r="BS51" i="5"/>
  <c r="BO28" i="5"/>
  <c r="BP28" i="5"/>
  <c r="BQ28" i="5"/>
  <c r="BR28" i="5"/>
  <c r="BS28" i="5"/>
  <c r="BO88" i="5"/>
  <c r="BP88" i="5"/>
  <c r="BQ88" i="5"/>
  <c r="BR88" i="5"/>
  <c r="BS88" i="5"/>
  <c r="BO59" i="5"/>
  <c r="BP59" i="5"/>
  <c r="BQ59" i="5"/>
  <c r="BR59" i="5"/>
  <c r="BS59" i="5"/>
  <c r="BO56" i="5"/>
  <c r="BP56" i="5"/>
  <c r="BQ56" i="5"/>
  <c r="BR56" i="5"/>
  <c r="BS56" i="5"/>
  <c r="BS9" i="5"/>
  <c r="BR9" i="5"/>
  <c r="BQ9" i="5"/>
  <c r="BP9" i="5"/>
  <c r="BO9" i="5"/>
  <c r="AP34" i="5"/>
  <c r="AQ34" i="5"/>
  <c r="AR34" i="5"/>
  <c r="AS34" i="5"/>
  <c r="AT34" i="5"/>
  <c r="AP12" i="5"/>
  <c r="AQ12" i="5"/>
  <c r="AR12" i="5"/>
  <c r="AS12" i="5"/>
  <c r="AT12" i="5"/>
  <c r="AP50" i="5"/>
  <c r="AQ50" i="5"/>
  <c r="AR50" i="5"/>
  <c r="AS50" i="5"/>
  <c r="AT50" i="5"/>
  <c r="AP44" i="5"/>
  <c r="AQ44" i="5"/>
  <c r="AR44" i="5"/>
  <c r="AS44" i="5"/>
  <c r="AT44" i="5"/>
  <c r="AP27" i="5"/>
  <c r="AQ27" i="5"/>
  <c r="AR27" i="5"/>
  <c r="AS27" i="5"/>
  <c r="AT27" i="5"/>
  <c r="AP65" i="5"/>
  <c r="AQ65" i="5"/>
  <c r="AR65" i="5"/>
  <c r="AS65" i="5"/>
  <c r="AT65" i="5"/>
  <c r="AP20" i="5"/>
  <c r="AQ20" i="5"/>
  <c r="AR20" i="5"/>
  <c r="AS20" i="5"/>
  <c r="AT20" i="5"/>
  <c r="AP78" i="5"/>
  <c r="AQ78" i="5"/>
  <c r="AR78" i="5"/>
  <c r="AS78" i="5"/>
  <c r="AT78" i="5"/>
  <c r="AP93" i="5"/>
  <c r="AQ93" i="5"/>
  <c r="AR93" i="5"/>
  <c r="AS93" i="5"/>
  <c r="AT93" i="5"/>
  <c r="AP66" i="5"/>
  <c r="AQ66" i="5"/>
  <c r="AR66" i="5"/>
  <c r="AS66" i="5"/>
  <c r="AT66" i="5"/>
  <c r="AP83" i="5"/>
  <c r="AQ83" i="5"/>
  <c r="AR83" i="5"/>
  <c r="AS83" i="5"/>
  <c r="AT83" i="5"/>
  <c r="AP60" i="5"/>
  <c r="AQ60" i="5"/>
  <c r="AR60" i="5"/>
  <c r="AS60" i="5"/>
  <c r="AT60" i="5"/>
  <c r="AP14" i="5"/>
  <c r="AQ14" i="5"/>
  <c r="AR14" i="5"/>
  <c r="AS14" i="5"/>
  <c r="AT14" i="5"/>
  <c r="AP45" i="5"/>
  <c r="AQ45" i="5"/>
  <c r="AR45" i="5"/>
  <c r="AS45" i="5"/>
  <c r="AT45" i="5"/>
  <c r="AP74" i="5"/>
  <c r="AQ74" i="5"/>
  <c r="AR74" i="5"/>
  <c r="AS74" i="5"/>
  <c r="AT74" i="5"/>
  <c r="AP30" i="5"/>
  <c r="AQ30" i="5"/>
  <c r="AR30" i="5"/>
  <c r="AS30" i="5"/>
  <c r="AT30" i="5"/>
  <c r="AP29" i="5"/>
  <c r="AQ29" i="5"/>
  <c r="AR29" i="5"/>
  <c r="AS29" i="5"/>
  <c r="AT29" i="5"/>
  <c r="AP87" i="5"/>
  <c r="AQ87" i="5"/>
  <c r="AR87" i="5"/>
  <c r="AS87" i="5"/>
  <c r="AT87" i="5"/>
  <c r="AP85" i="5"/>
  <c r="AQ85" i="5"/>
  <c r="AR85" i="5"/>
  <c r="AS85" i="5"/>
  <c r="AT85" i="5"/>
  <c r="AP75" i="5"/>
  <c r="AQ75" i="5"/>
  <c r="AR75" i="5"/>
  <c r="AS75" i="5"/>
  <c r="AT75" i="5"/>
  <c r="AP64" i="5"/>
  <c r="AQ64" i="5"/>
  <c r="AR64" i="5"/>
  <c r="AS64" i="5"/>
  <c r="AT64" i="5"/>
  <c r="AP79" i="5"/>
  <c r="AQ79" i="5"/>
  <c r="AR79" i="5"/>
  <c r="AS79" i="5"/>
  <c r="AT79" i="5"/>
  <c r="AP33" i="5"/>
  <c r="AQ33" i="5"/>
  <c r="AR33" i="5"/>
  <c r="AS33" i="5"/>
  <c r="AT33" i="5"/>
  <c r="AP15" i="5"/>
  <c r="AQ15" i="5"/>
  <c r="AR15" i="5"/>
  <c r="AS15" i="5"/>
  <c r="AT15" i="5"/>
  <c r="AP25" i="5"/>
  <c r="AQ25" i="5"/>
  <c r="AR25" i="5"/>
  <c r="AS25" i="5"/>
  <c r="AT25" i="5"/>
  <c r="AP36" i="5"/>
  <c r="AQ36" i="5"/>
  <c r="AR36" i="5"/>
  <c r="AS36" i="5"/>
  <c r="AT36" i="5"/>
  <c r="AP71" i="5"/>
  <c r="AQ71" i="5"/>
  <c r="AR71" i="5"/>
  <c r="AS71" i="5"/>
  <c r="AT71" i="5"/>
  <c r="AP77" i="5"/>
  <c r="AQ77" i="5"/>
  <c r="AR77" i="5"/>
  <c r="AS77" i="5"/>
  <c r="AT77" i="5"/>
  <c r="AP81" i="5"/>
  <c r="AQ81" i="5"/>
  <c r="AR81" i="5"/>
  <c r="AS81" i="5"/>
  <c r="AT81" i="5"/>
  <c r="AP84" i="5"/>
  <c r="AQ84" i="5"/>
  <c r="AR84" i="5"/>
  <c r="AS84" i="5"/>
  <c r="AT84" i="5"/>
  <c r="AP6" i="5"/>
  <c r="AQ6" i="5"/>
  <c r="AR6" i="5"/>
  <c r="AS6" i="5"/>
  <c r="AT6" i="5"/>
  <c r="AP8" i="5"/>
  <c r="AQ8" i="5"/>
  <c r="AR8" i="5"/>
  <c r="AS8" i="5"/>
  <c r="AT8" i="5"/>
  <c r="AP4" i="5"/>
  <c r="AQ4" i="5"/>
  <c r="AR4" i="5"/>
  <c r="AS4" i="5"/>
  <c r="AT4" i="5"/>
  <c r="AP17" i="5"/>
  <c r="AQ17" i="5"/>
  <c r="AR17" i="5"/>
  <c r="AS17" i="5"/>
  <c r="AT17" i="5"/>
  <c r="AP54" i="5"/>
  <c r="AQ54" i="5"/>
  <c r="AR54" i="5"/>
  <c r="AS54" i="5"/>
  <c r="AT54" i="5"/>
  <c r="AP73" i="5"/>
  <c r="AQ73" i="5"/>
  <c r="AR73" i="5"/>
  <c r="AS73" i="5"/>
  <c r="AT73" i="5"/>
  <c r="AP42" i="5"/>
  <c r="AQ42" i="5"/>
  <c r="AR42" i="5"/>
  <c r="AS42" i="5"/>
  <c r="AT42" i="5"/>
  <c r="AT9" i="5"/>
  <c r="AS9" i="5"/>
  <c r="AR9" i="5"/>
  <c r="AQ9" i="5"/>
  <c r="AP9" i="5"/>
  <c r="U34" i="5"/>
  <c r="V34" i="5"/>
  <c r="W34" i="5"/>
  <c r="X34" i="5"/>
  <c r="Y34" i="5"/>
  <c r="U12" i="5"/>
  <c r="V12" i="5"/>
  <c r="W12" i="5"/>
  <c r="X12" i="5"/>
  <c r="Y12" i="5"/>
  <c r="U50" i="5"/>
  <c r="V50" i="5"/>
  <c r="W50" i="5"/>
  <c r="X50" i="5"/>
  <c r="Y50" i="5"/>
  <c r="U44" i="5"/>
  <c r="V44" i="5"/>
  <c r="W44" i="5"/>
  <c r="X44" i="5"/>
  <c r="Y44" i="5"/>
  <c r="U27" i="5"/>
  <c r="V27" i="5"/>
  <c r="W27" i="5"/>
  <c r="X27" i="5"/>
  <c r="Y27" i="5"/>
  <c r="U65" i="5"/>
  <c r="V65" i="5"/>
  <c r="W65" i="5"/>
  <c r="X65" i="5"/>
  <c r="Y65" i="5"/>
  <c r="U20" i="5"/>
  <c r="V20" i="5"/>
  <c r="W20" i="5"/>
  <c r="X20" i="5"/>
  <c r="Y20" i="5"/>
  <c r="U78" i="5"/>
  <c r="V78" i="5"/>
  <c r="W78" i="5"/>
  <c r="X78" i="5"/>
  <c r="Y78" i="5"/>
  <c r="U93" i="5"/>
  <c r="V93" i="5"/>
  <c r="W93" i="5"/>
  <c r="X93" i="5"/>
  <c r="Y93" i="5"/>
  <c r="U66" i="5"/>
  <c r="V66" i="5"/>
  <c r="W66" i="5"/>
  <c r="X66" i="5"/>
  <c r="Y66" i="5"/>
  <c r="U83" i="5"/>
  <c r="V83" i="5"/>
  <c r="W83" i="5"/>
  <c r="X83" i="5"/>
  <c r="Y83" i="5"/>
  <c r="U60" i="5"/>
  <c r="V60" i="5"/>
  <c r="W60" i="5"/>
  <c r="X60" i="5"/>
  <c r="Y60" i="5"/>
  <c r="U14" i="5"/>
  <c r="V14" i="5"/>
  <c r="W14" i="5"/>
  <c r="X14" i="5"/>
  <c r="Y14" i="5"/>
  <c r="U45" i="5"/>
  <c r="V45" i="5"/>
  <c r="W45" i="5"/>
  <c r="X45" i="5"/>
  <c r="Y45" i="5"/>
  <c r="U74" i="5"/>
  <c r="V74" i="5"/>
  <c r="W74" i="5"/>
  <c r="X74" i="5"/>
  <c r="Y74" i="5"/>
  <c r="U30" i="5"/>
  <c r="V30" i="5"/>
  <c r="W30" i="5"/>
  <c r="X30" i="5"/>
  <c r="Y30" i="5"/>
  <c r="U29" i="5"/>
  <c r="V29" i="5"/>
  <c r="W29" i="5"/>
  <c r="X29" i="5"/>
  <c r="Y29" i="5"/>
  <c r="U46" i="5"/>
  <c r="V46" i="5"/>
  <c r="W46" i="5"/>
  <c r="X46" i="5"/>
  <c r="Y46" i="5"/>
  <c r="U87" i="5"/>
  <c r="V87" i="5"/>
  <c r="W87" i="5"/>
  <c r="X87" i="5"/>
  <c r="Y87" i="5"/>
  <c r="U85" i="5"/>
  <c r="V85" i="5"/>
  <c r="W85" i="5"/>
  <c r="X85" i="5"/>
  <c r="Y85" i="5"/>
  <c r="U75" i="5"/>
  <c r="V75" i="5"/>
  <c r="W75" i="5"/>
  <c r="X75" i="5"/>
  <c r="Y75" i="5"/>
  <c r="U68" i="5"/>
  <c r="V68" i="5"/>
  <c r="W68" i="5"/>
  <c r="X68" i="5"/>
  <c r="Y68" i="5"/>
  <c r="U55" i="5"/>
  <c r="V55" i="5"/>
  <c r="W55" i="5"/>
  <c r="X55" i="5"/>
  <c r="Y55" i="5"/>
  <c r="U64" i="5"/>
  <c r="V64" i="5"/>
  <c r="W64" i="5"/>
  <c r="X64" i="5"/>
  <c r="Y64" i="5"/>
  <c r="U79" i="5"/>
  <c r="V79" i="5"/>
  <c r="W79" i="5"/>
  <c r="X79" i="5"/>
  <c r="Y79" i="5"/>
  <c r="U33" i="5"/>
  <c r="V33" i="5"/>
  <c r="W33" i="5"/>
  <c r="X33" i="5"/>
  <c r="Y33" i="5"/>
  <c r="U22" i="5"/>
  <c r="V22" i="5"/>
  <c r="W22" i="5"/>
  <c r="X22" i="5"/>
  <c r="Y22" i="5"/>
  <c r="U13" i="5"/>
  <c r="V13" i="5"/>
  <c r="W13" i="5"/>
  <c r="X13" i="5"/>
  <c r="Y13" i="5"/>
  <c r="U15" i="5"/>
  <c r="V15" i="5"/>
  <c r="W15" i="5"/>
  <c r="X15" i="5"/>
  <c r="Y15" i="5"/>
  <c r="U61" i="5"/>
  <c r="V61" i="5"/>
  <c r="W61" i="5"/>
  <c r="X61" i="5"/>
  <c r="Y61" i="5"/>
  <c r="U25" i="5"/>
  <c r="V25" i="5"/>
  <c r="W25" i="5"/>
  <c r="X25" i="5"/>
  <c r="Y25" i="5"/>
  <c r="U31" i="5"/>
  <c r="V31" i="5"/>
  <c r="W31" i="5"/>
  <c r="X31" i="5"/>
  <c r="Y31" i="5"/>
  <c r="U16" i="5"/>
  <c r="V16" i="5"/>
  <c r="W16" i="5"/>
  <c r="X16" i="5"/>
  <c r="Y16" i="5"/>
  <c r="U40" i="5"/>
  <c r="V40" i="5"/>
  <c r="W40" i="5"/>
  <c r="X40" i="5"/>
  <c r="Y40" i="5"/>
  <c r="U38" i="5"/>
  <c r="V38" i="5"/>
  <c r="W38" i="5"/>
  <c r="X38" i="5"/>
  <c r="Y38" i="5"/>
  <c r="U36" i="5"/>
  <c r="V36" i="5"/>
  <c r="W36" i="5"/>
  <c r="X36" i="5"/>
  <c r="Y36" i="5"/>
  <c r="U71" i="5"/>
  <c r="V71" i="5"/>
  <c r="W71" i="5"/>
  <c r="X71" i="5"/>
  <c r="Y71" i="5"/>
  <c r="U77" i="5"/>
  <c r="V77" i="5"/>
  <c r="W77" i="5"/>
  <c r="X77" i="5"/>
  <c r="Y77" i="5"/>
  <c r="U81" i="5"/>
  <c r="V81" i="5"/>
  <c r="W81" i="5"/>
  <c r="X81" i="5"/>
  <c r="Y81" i="5"/>
  <c r="U84" i="5"/>
  <c r="V84" i="5"/>
  <c r="W84" i="5"/>
  <c r="X84" i="5"/>
  <c r="Y84" i="5"/>
  <c r="U6" i="5"/>
  <c r="V6" i="5"/>
  <c r="W6" i="5"/>
  <c r="X6" i="5"/>
  <c r="Y6" i="5"/>
  <c r="U8" i="5"/>
  <c r="V8" i="5"/>
  <c r="W8" i="5"/>
  <c r="X8" i="5"/>
  <c r="Y8" i="5"/>
  <c r="U4" i="5"/>
  <c r="V4" i="5"/>
  <c r="W4" i="5"/>
  <c r="X4" i="5"/>
  <c r="Y4" i="5"/>
  <c r="U52" i="5"/>
  <c r="V52" i="5"/>
  <c r="W52" i="5"/>
  <c r="X52" i="5"/>
  <c r="Y52" i="5"/>
  <c r="U7" i="5"/>
  <c r="V7" i="5"/>
  <c r="W7" i="5"/>
  <c r="X7" i="5"/>
  <c r="Y7" i="5"/>
  <c r="U17" i="5"/>
  <c r="V17" i="5"/>
  <c r="W17" i="5"/>
  <c r="X17" i="5"/>
  <c r="Y17" i="5"/>
  <c r="U35" i="5"/>
  <c r="V35" i="5"/>
  <c r="W35" i="5"/>
  <c r="X35" i="5"/>
  <c r="Y35" i="5"/>
  <c r="U54" i="5"/>
  <c r="V54" i="5"/>
  <c r="W54" i="5"/>
  <c r="X54" i="5"/>
  <c r="Y54" i="5"/>
  <c r="U73" i="5"/>
  <c r="V73" i="5"/>
  <c r="W73" i="5"/>
  <c r="X73" i="5"/>
  <c r="Y73" i="5"/>
  <c r="U72" i="5"/>
  <c r="V72" i="5"/>
  <c r="W72" i="5"/>
  <c r="X72" i="5"/>
  <c r="Y72" i="5"/>
  <c r="U42" i="5"/>
  <c r="V42" i="5"/>
  <c r="W42" i="5"/>
  <c r="X42" i="5"/>
  <c r="Y42" i="5"/>
  <c r="U26" i="5"/>
  <c r="V26" i="5"/>
  <c r="W26" i="5"/>
  <c r="X26" i="5"/>
  <c r="Y26" i="5"/>
  <c r="U43" i="5"/>
  <c r="V43" i="5"/>
  <c r="W43" i="5"/>
  <c r="X43" i="5"/>
  <c r="Y43" i="5"/>
  <c r="U47" i="5"/>
  <c r="V47" i="5"/>
  <c r="W47" i="5"/>
  <c r="X47" i="5"/>
  <c r="Y47" i="5"/>
  <c r="U37" i="5"/>
  <c r="V37" i="5"/>
  <c r="W37" i="5"/>
  <c r="X37" i="5"/>
  <c r="Y37" i="5"/>
  <c r="U86" i="5"/>
  <c r="V86" i="5"/>
  <c r="W86" i="5"/>
  <c r="X86" i="5"/>
  <c r="Y86" i="5"/>
  <c r="U89" i="5"/>
  <c r="V89" i="5"/>
  <c r="W89" i="5"/>
  <c r="X89" i="5"/>
  <c r="Y89" i="5"/>
  <c r="U57" i="5"/>
  <c r="V57" i="5"/>
  <c r="W57" i="5"/>
  <c r="X57" i="5"/>
  <c r="Y57" i="5"/>
  <c r="U49" i="5"/>
  <c r="V49" i="5"/>
  <c r="W49" i="5"/>
  <c r="X49" i="5"/>
  <c r="Y49" i="5"/>
  <c r="U53" i="5"/>
  <c r="V53" i="5"/>
  <c r="W53" i="5"/>
  <c r="X53" i="5"/>
  <c r="Y53" i="5"/>
  <c r="U58" i="5"/>
  <c r="V58" i="5"/>
  <c r="W58" i="5"/>
  <c r="X58" i="5"/>
  <c r="Y58" i="5"/>
  <c r="U24" i="5"/>
  <c r="V24" i="5"/>
  <c r="W24" i="5"/>
  <c r="X24" i="5"/>
  <c r="Y24" i="5"/>
  <c r="U19" i="5"/>
  <c r="V19" i="5"/>
  <c r="W19" i="5"/>
  <c r="X19" i="5"/>
  <c r="Y19" i="5"/>
  <c r="U82" i="5"/>
  <c r="V82" i="5"/>
  <c r="W82" i="5"/>
  <c r="X82" i="5"/>
  <c r="Y82" i="5"/>
  <c r="U39" i="5"/>
  <c r="V39" i="5"/>
  <c r="W39" i="5"/>
  <c r="X39" i="5"/>
  <c r="Y39" i="5"/>
  <c r="U67" i="5"/>
  <c r="V67" i="5"/>
  <c r="W67" i="5"/>
  <c r="X67" i="5"/>
  <c r="Y67" i="5"/>
  <c r="U41" i="5"/>
  <c r="V41" i="5"/>
  <c r="W41" i="5"/>
  <c r="X41" i="5"/>
  <c r="Y41" i="5"/>
  <c r="U69" i="5"/>
  <c r="V69" i="5"/>
  <c r="W69" i="5"/>
  <c r="X69" i="5"/>
  <c r="Y69" i="5"/>
  <c r="U21" i="5"/>
  <c r="V21" i="5"/>
  <c r="W21" i="5"/>
  <c r="X21" i="5"/>
  <c r="Y21" i="5"/>
  <c r="U10" i="5"/>
  <c r="V10" i="5"/>
  <c r="W10" i="5"/>
  <c r="X10" i="5"/>
  <c r="Y10" i="5"/>
  <c r="U92" i="5"/>
  <c r="V92" i="5"/>
  <c r="W92" i="5"/>
  <c r="X92" i="5"/>
  <c r="Y92" i="5"/>
  <c r="U80" i="5"/>
  <c r="V80" i="5"/>
  <c r="W80" i="5"/>
  <c r="X80" i="5"/>
  <c r="Y80" i="5"/>
  <c r="U76" i="5"/>
  <c r="V76" i="5"/>
  <c r="W76" i="5"/>
  <c r="X76" i="5"/>
  <c r="Y76" i="5"/>
  <c r="U63" i="5"/>
  <c r="V63" i="5"/>
  <c r="W63" i="5"/>
  <c r="X63" i="5"/>
  <c r="Y63" i="5"/>
  <c r="U70" i="5"/>
  <c r="V70" i="5"/>
  <c r="W70" i="5"/>
  <c r="X70" i="5"/>
  <c r="Y70" i="5"/>
  <c r="U91" i="5"/>
  <c r="V91" i="5"/>
  <c r="W91" i="5"/>
  <c r="X91" i="5"/>
  <c r="Y91" i="5"/>
  <c r="U90" i="5"/>
  <c r="V90" i="5"/>
  <c r="W90" i="5"/>
  <c r="X90" i="5"/>
  <c r="Y90" i="5"/>
  <c r="U32" i="5"/>
  <c r="V32" i="5"/>
  <c r="W32" i="5"/>
  <c r="X32" i="5"/>
  <c r="Y32" i="5"/>
  <c r="Y9" i="5"/>
  <c r="X9" i="5"/>
  <c r="W9" i="5"/>
  <c r="V9" i="5"/>
  <c r="U9" i="5"/>
  <c r="CO85" i="5" l="1"/>
  <c r="CO36" i="5"/>
  <c r="CO60" i="5"/>
  <c r="CO23" i="5"/>
  <c r="CS23" i="5" s="1"/>
  <c r="CO4" i="5"/>
  <c r="CO75" i="5"/>
  <c r="CO14" i="5"/>
  <c r="CO34" i="5"/>
  <c r="CO15" i="5"/>
  <c r="CO30" i="5"/>
  <c r="CO65" i="5"/>
  <c r="CO27" i="5"/>
  <c r="CO9" i="5"/>
  <c r="CO51" i="5"/>
  <c r="CO64" i="5"/>
  <c r="CO68" i="5"/>
  <c r="CS68" i="5" s="1"/>
  <c r="CO45" i="5"/>
  <c r="CO78" i="5"/>
  <c r="CO56" i="5"/>
  <c r="CO62" i="5"/>
  <c r="CO66" i="5"/>
  <c r="BT60" i="5"/>
  <c r="BT12" i="5"/>
  <c r="BT34" i="5"/>
  <c r="CO28" i="5"/>
  <c r="CO42" i="5"/>
  <c r="CO25" i="5"/>
  <c r="CO74" i="5"/>
  <c r="CO20" i="5"/>
  <c r="CO12" i="5"/>
  <c r="CO88" i="5"/>
  <c r="CS88" i="5" s="1"/>
  <c r="CO16" i="5"/>
  <c r="CO29" i="5"/>
  <c r="CO93" i="5"/>
  <c r="CO50" i="5"/>
  <c r="CO18" i="5"/>
  <c r="CO87" i="5"/>
  <c r="CO83" i="5"/>
  <c r="BT68" i="5"/>
  <c r="BT61" i="5"/>
  <c r="BT13" i="5"/>
  <c r="BT53" i="5"/>
  <c r="CP53" i="5" s="1"/>
  <c r="BT28" i="5"/>
  <c r="BT48" i="5"/>
  <c r="BT62" i="5"/>
  <c r="BT5" i="5"/>
  <c r="BT31" i="5"/>
  <c r="CP31" i="5" s="1"/>
  <c r="BT25" i="5"/>
  <c r="BT30" i="5"/>
  <c r="BT45" i="5"/>
  <c r="BT78" i="5"/>
  <c r="BT65" i="5"/>
  <c r="BT27" i="5"/>
  <c r="BT9" i="5"/>
  <c r="BT59" i="5"/>
  <c r="BT85" i="5"/>
  <c r="BT56" i="5"/>
  <c r="BT23" i="5"/>
  <c r="BT42" i="5"/>
  <c r="BT36" i="5"/>
  <c r="BT64" i="5"/>
  <c r="BT55" i="5"/>
  <c r="BT66" i="5"/>
  <c r="BT11" i="5"/>
  <c r="BT73" i="5"/>
  <c r="CP73" i="5" s="1"/>
  <c r="BT16" i="5"/>
  <c r="BT14" i="5"/>
  <c r="BT20" i="5"/>
  <c r="BT50" i="5"/>
  <c r="BT51" i="5"/>
  <c r="BT4" i="5"/>
  <c r="BT87" i="5"/>
  <c r="BT74" i="5"/>
  <c r="BT93" i="5"/>
  <c r="BT88" i="5"/>
  <c r="CR88" i="5" s="1"/>
  <c r="BT18" i="5"/>
  <c r="BT37" i="5"/>
  <c r="CP37" i="5" s="1"/>
  <c r="BT15" i="5"/>
  <c r="BT75" i="5"/>
  <c r="BT29" i="5"/>
  <c r="BT83" i="5"/>
  <c r="AU45" i="5"/>
  <c r="AU65" i="5"/>
  <c r="AU34" i="5"/>
  <c r="Z63" i="5"/>
  <c r="Z33" i="5"/>
  <c r="Z52" i="5"/>
  <c r="Z40" i="5"/>
  <c r="Z13" i="5"/>
  <c r="AV13" i="5" s="1"/>
  <c r="Z79" i="5"/>
  <c r="Z14" i="5"/>
  <c r="AU9" i="5"/>
  <c r="AU77" i="5"/>
  <c r="Z61" i="5"/>
  <c r="AV61" i="5" s="1"/>
  <c r="Z53" i="5"/>
  <c r="Z54" i="5"/>
  <c r="AU30" i="5"/>
  <c r="Z32" i="5"/>
  <c r="Z91" i="5"/>
  <c r="Z76" i="5"/>
  <c r="Z67" i="5"/>
  <c r="Z26" i="5"/>
  <c r="AU74" i="5"/>
  <c r="AU73" i="5"/>
  <c r="AU8" i="5"/>
  <c r="CS8" i="5" s="1"/>
  <c r="AU84" i="5"/>
  <c r="AU81" i="5"/>
  <c r="CS81" i="5" s="1"/>
  <c r="Z10" i="5"/>
  <c r="Z69" i="5"/>
  <c r="Z72" i="5"/>
  <c r="Z68" i="5"/>
  <c r="Z46" i="5"/>
  <c r="Z66" i="5"/>
  <c r="Z65" i="5"/>
  <c r="AU17" i="5"/>
  <c r="AU15" i="5"/>
  <c r="AU66" i="5"/>
  <c r="AU78" i="5"/>
  <c r="AU20" i="5"/>
  <c r="AU33" i="5"/>
  <c r="CS33" i="5" s="1"/>
  <c r="Z21" i="5"/>
  <c r="Z86" i="5"/>
  <c r="Z31" i="5"/>
  <c r="Z87" i="5"/>
  <c r="Z78" i="5"/>
  <c r="Z20" i="5"/>
  <c r="AU64" i="5"/>
  <c r="AU85" i="5"/>
  <c r="AU44" i="5"/>
  <c r="Z9" i="5"/>
  <c r="Z80" i="5"/>
  <c r="Z82" i="5"/>
  <c r="Z36" i="5"/>
  <c r="Z64" i="5"/>
  <c r="Z30" i="5"/>
  <c r="Z60" i="5"/>
  <c r="Z44" i="5"/>
  <c r="AU54" i="5"/>
  <c r="AU36" i="5"/>
  <c r="AU60" i="5"/>
  <c r="CS60" i="5" s="1"/>
  <c r="Z89" i="5"/>
  <c r="Z6" i="5"/>
  <c r="Z70" i="5"/>
  <c r="Z19" i="5"/>
  <c r="Z17" i="5"/>
  <c r="Z84" i="5"/>
  <c r="Z85" i="5"/>
  <c r="Z45" i="5"/>
  <c r="Z12" i="5"/>
  <c r="AU6" i="5"/>
  <c r="AU25" i="5"/>
  <c r="AU29" i="5"/>
  <c r="AU93" i="5"/>
  <c r="AU12" i="5"/>
  <c r="Z90" i="5"/>
  <c r="Z39" i="5"/>
  <c r="Z49" i="5"/>
  <c r="Z57" i="5"/>
  <c r="Z73" i="5"/>
  <c r="Z4" i="5"/>
  <c r="Z8" i="5"/>
  <c r="Z77" i="5"/>
  <c r="Z16" i="5"/>
  <c r="Z15" i="5"/>
  <c r="AV15" i="5" s="1"/>
  <c r="Z75" i="5"/>
  <c r="Z74" i="5"/>
  <c r="Z93" i="5"/>
  <c r="Z50" i="5"/>
  <c r="AU4" i="5"/>
  <c r="AU79" i="5"/>
  <c r="CS79" i="5" s="1"/>
  <c r="AU87" i="5"/>
  <c r="AU83" i="5"/>
  <c r="AU50" i="5"/>
  <c r="Z42" i="5"/>
  <c r="Z24" i="5"/>
  <c r="Z43" i="5"/>
  <c r="Z35" i="5"/>
  <c r="Z22" i="5"/>
  <c r="Z92" i="5"/>
  <c r="Z41" i="5"/>
  <c r="Z58" i="5"/>
  <c r="Z37" i="5"/>
  <c r="Z47" i="5"/>
  <c r="Z7" i="5"/>
  <c r="AU42" i="5"/>
  <c r="AU71" i="5"/>
  <c r="AU75" i="5"/>
  <c r="AU14" i="5"/>
  <c r="AU27" i="5"/>
  <c r="Z81" i="5"/>
  <c r="Z25" i="5"/>
  <c r="Z38" i="5"/>
  <c r="Z71" i="5"/>
  <c r="Z55" i="5"/>
  <c r="AV55" i="5" s="1"/>
  <c r="Z29" i="5"/>
  <c r="Z83" i="5"/>
  <c r="Z27" i="5"/>
  <c r="Z34" i="5"/>
  <c r="CS4" i="5" l="1"/>
  <c r="CS15" i="5"/>
  <c r="CS9" i="5"/>
  <c r="CS75" i="5"/>
  <c r="CS87" i="5"/>
  <c r="CS36" i="5"/>
  <c r="CS45" i="5"/>
  <c r="CS25" i="5"/>
  <c r="AV83" i="5"/>
  <c r="AV25" i="5"/>
  <c r="CS16" i="5"/>
  <c r="CS64" i="5"/>
  <c r="CS65" i="5"/>
  <c r="CS56" i="5"/>
  <c r="CS71" i="5"/>
  <c r="CS54" i="5"/>
  <c r="CS84" i="5"/>
  <c r="CS51" i="5"/>
  <c r="CS73" i="5"/>
  <c r="CS20" i="5"/>
  <c r="CS44" i="5"/>
  <c r="CS30" i="5"/>
  <c r="CS50" i="5"/>
  <c r="CS17" i="5"/>
  <c r="CS42" i="5"/>
  <c r="CS93" i="5"/>
  <c r="CS14" i="5"/>
  <c r="CS83" i="5"/>
  <c r="CS29" i="5"/>
  <c r="CS85" i="5"/>
  <c r="CS62" i="5"/>
  <c r="CS34" i="5"/>
  <c r="CS12" i="5"/>
  <c r="CS6" i="5"/>
  <c r="CS78" i="5"/>
  <c r="CS18" i="5"/>
  <c r="CS66" i="5"/>
  <c r="CS77" i="5"/>
  <c r="CS28" i="5"/>
  <c r="CT88" i="5"/>
  <c r="CU88" i="5"/>
  <c r="CS74" i="5"/>
  <c r="CS27" i="5"/>
  <c r="CR12" i="5"/>
  <c r="CR22" i="5"/>
  <c r="CR51" i="5"/>
  <c r="CQ51" i="5" s="1"/>
  <c r="CR5" i="5"/>
  <c r="CR13" i="5"/>
  <c r="CR54" i="5"/>
  <c r="CR14" i="5"/>
  <c r="CR33" i="5"/>
  <c r="CR53" i="5"/>
  <c r="CR73" i="5"/>
  <c r="AV77" i="5"/>
  <c r="AV45" i="5"/>
  <c r="AV60" i="5"/>
  <c r="CP85" i="5"/>
  <c r="AV78" i="5"/>
  <c r="AV50" i="5"/>
  <c r="AV12" i="5"/>
  <c r="CR62" i="5"/>
  <c r="AV38" i="5"/>
  <c r="CR16" i="5"/>
  <c r="AV7" i="5"/>
  <c r="CR43" i="5"/>
  <c r="AV43" i="5"/>
  <c r="CR82" i="5"/>
  <c r="AV82" i="5"/>
  <c r="CR46" i="5"/>
  <c r="AV46" i="5"/>
  <c r="CR29" i="5"/>
  <c r="AV10" i="5"/>
  <c r="CR45" i="5"/>
  <c r="AV76" i="5"/>
  <c r="AV29" i="5"/>
  <c r="CR20" i="5"/>
  <c r="AV16" i="5"/>
  <c r="CR90" i="5"/>
  <c r="AV90" i="5"/>
  <c r="AV85" i="5"/>
  <c r="CR83" i="5"/>
  <c r="AV70" i="5"/>
  <c r="CR91" i="5"/>
  <c r="AV91" i="5"/>
  <c r="AV34" i="5"/>
  <c r="CR68" i="5"/>
  <c r="AV81" i="5"/>
  <c r="CR59" i="5"/>
  <c r="AV37" i="5"/>
  <c r="CR36" i="5"/>
  <c r="AV22" i="5"/>
  <c r="AV42" i="5"/>
  <c r="CR74" i="5"/>
  <c r="AV74" i="5"/>
  <c r="CR44" i="5"/>
  <c r="AV57" i="5"/>
  <c r="CR81" i="5"/>
  <c r="AV84" i="5"/>
  <c r="CR15" i="5"/>
  <c r="AV6" i="5"/>
  <c r="CR78" i="5"/>
  <c r="AV64" i="5"/>
  <c r="CR6" i="5"/>
  <c r="AV9" i="5"/>
  <c r="AV20" i="5"/>
  <c r="CR86" i="5"/>
  <c r="AV86" i="5"/>
  <c r="AV65" i="5"/>
  <c r="CR72" i="5"/>
  <c r="AV72" i="5"/>
  <c r="CR28" i="5"/>
  <c r="AV26" i="5"/>
  <c r="CR34" i="5"/>
  <c r="AV32" i="5"/>
  <c r="CR79" i="5"/>
  <c r="CU79" i="5" s="1"/>
  <c r="AV79" i="5"/>
  <c r="CR17" i="5"/>
  <c r="AV33" i="5"/>
  <c r="CR41" i="5"/>
  <c r="AV41" i="5"/>
  <c r="CR39" i="5"/>
  <c r="AV39" i="5"/>
  <c r="CR24" i="5"/>
  <c r="AV19" i="5"/>
  <c r="CR87" i="5"/>
  <c r="AV87" i="5"/>
  <c r="CR55" i="5"/>
  <c r="AV54" i="5"/>
  <c r="CR19" i="5"/>
  <c r="AV40" i="5"/>
  <c r="CR47" i="5"/>
  <c r="AV47" i="5"/>
  <c r="CR92" i="5"/>
  <c r="AV92" i="5"/>
  <c r="CR37" i="5"/>
  <c r="AV24" i="5"/>
  <c r="CR93" i="5"/>
  <c r="AV93" i="5"/>
  <c r="CR58" i="5"/>
  <c r="AV73" i="5"/>
  <c r="CR30" i="5"/>
  <c r="AV30" i="5"/>
  <c r="CR80" i="5"/>
  <c r="AV80" i="5"/>
  <c r="CR23" i="5"/>
  <c r="AV31" i="5"/>
  <c r="CR69" i="5"/>
  <c r="AV68" i="5"/>
  <c r="CR52" i="5"/>
  <c r="AV53" i="5"/>
  <c r="CR48" i="5"/>
  <c r="AV14" i="5"/>
  <c r="CR56" i="5"/>
  <c r="AV52" i="5"/>
  <c r="CR10" i="5"/>
  <c r="AV27" i="5"/>
  <c r="CR71" i="5"/>
  <c r="AV71" i="5"/>
  <c r="CR57" i="5"/>
  <c r="AV58" i="5"/>
  <c r="CR25" i="5"/>
  <c r="AV35" i="5"/>
  <c r="AV75" i="5"/>
  <c r="CR7" i="5"/>
  <c r="AV8" i="5"/>
  <c r="CR61" i="5"/>
  <c r="AV49" i="5"/>
  <c r="CR50" i="5"/>
  <c r="AV17" i="5"/>
  <c r="CR89" i="5"/>
  <c r="AV89" i="5"/>
  <c r="CR66" i="5"/>
  <c r="AV44" i="5"/>
  <c r="AV36" i="5"/>
  <c r="CR35" i="5"/>
  <c r="AV21" i="5"/>
  <c r="AV66" i="5"/>
  <c r="CR70" i="5"/>
  <c r="AV69" i="5"/>
  <c r="CR18" i="5"/>
  <c r="AV67" i="5"/>
  <c r="CR63" i="5"/>
  <c r="AV63" i="5"/>
  <c r="CP50" i="5"/>
  <c r="CP64" i="5"/>
  <c r="CP60" i="5"/>
  <c r="CR8" i="5"/>
  <c r="CR31" i="5"/>
  <c r="CR85" i="5"/>
  <c r="CU85" i="5" s="1"/>
  <c r="CR67" i="5"/>
  <c r="CR49" i="5"/>
  <c r="CR26" i="5"/>
  <c r="CQ88" i="5"/>
  <c r="CP56" i="5"/>
  <c r="CR9" i="5"/>
  <c r="CR38" i="5"/>
  <c r="CR42" i="5"/>
  <c r="CR77" i="5"/>
  <c r="CR60" i="5"/>
  <c r="CR75" i="5"/>
  <c r="CR32" i="5"/>
  <c r="CR64" i="5"/>
  <c r="CR65" i="5"/>
  <c r="CR27" i="5"/>
  <c r="CR84" i="5"/>
  <c r="CR21" i="5"/>
  <c r="CR11" i="5"/>
  <c r="CR4" i="5"/>
  <c r="CR76" i="5"/>
  <c r="CR40" i="5"/>
  <c r="CP5" i="5"/>
  <c r="CP11" i="5"/>
  <c r="CP48" i="5"/>
  <c r="CP59" i="5"/>
  <c r="CP55" i="5"/>
  <c r="CP13" i="5"/>
  <c r="CP61" i="5"/>
  <c r="CP36" i="5"/>
  <c r="CP16" i="5"/>
  <c r="CP74" i="5"/>
  <c r="CP62" i="5"/>
  <c r="CP68" i="5"/>
  <c r="CP27" i="5"/>
  <c r="CP23" i="5"/>
  <c r="CP18" i="5"/>
  <c r="CP25" i="5"/>
  <c r="CP65" i="5"/>
  <c r="CP83" i="5"/>
  <c r="CP93" i="5"/>
  <c r="CP12" i="5"/>
  <c r="CP42" i="5"/>
  <c r="CP78" i="5"/>
  <c r="CP51" i="5"/>
  <c r="CP30" i="5"/>
  <c r="CP75" i="5"/>
  <c r="CP34" i="5"/>
  <c r="CP88" i="5"/>
  <c r="CP14" i="5"/>
  <c r="CP87" i="5"/>
  <c r="CP29" i="5"/>
  <c r="CP20" i="5"/>
  <c r="CP28" i="5"/>
  <c r="CP66" i="5"/>
  <c r="CP45" i="5"/>
  <c r="CP9" i="5"/>
  <c r="CP15" i="5"/>
  <c r="CP4" i="5"/>
  <c r="AV4" i="5"/>
  <c r="CU64" i="5" l="1"/>
  <c r="CU17" i="5"/>
  <c r="CU8" i="5"/>
  <c r="CT8" i="5"/>
  <c r="CU23" i="5"/>
  <c r="CT23" i="5"/>
  <c r="CU15" i="5"/>
  <c r="CT15" i="5"/>
  <c r="CU34" i="5"/>
  <c r="CT71" i="5"/>
  <c r="CT18" i="5"/>
  <c r="CT44" i="5"/>
  <c r="CU33" i="5"/>
  <c r="CU9" i="5"/>
  <c r="CT9" i="5"/>
  <c r="CT36" i="5"/>
  <c r="CU36" i="5"/>
  <c r="CU84" i="5"/>
  <c r="CT84" i="5"/>
  <c r="CT25" i="5"/>
  <c r="CU25" i="5"/>
  <c r="CU56" i="5"/>
  <c r="CT56" i="5"/>
  <c r="CU30" i="5"/>
  <c r="CT30" i="5"/>
  <c r="CU81" i="5"/>
  <c r="CT81" i="5"/>
  <c r="CU45" i="5"/>
  <c r="CT45" i="5"/>
  <c r="CT68" i="5"/>
  <c r="CU68" i="5"/>
  <c r="CT75" i="5"/>
  <c r="CU75" i="5"/>
  <c r="CT50" i="5"/>
  <c r="CU50" i="5"/>
  <c r="CU54" i="5"/>
  <c r="CT54" i="5"/>
  <c r="CT65" i="5"/>
  <c r="CU65" i="5"/>
  <c r="CU60" i="5"/>
  <c r="CT60" i="5"/>
  <c r="CT16" i="5"/>
  <c r="CU16" i="5"/>
  <c r="CU14" i="5"/>
  <c r="CQ12" i="5"/>
  <c r="CU77" i="5"/>
  <c r="CT12" i="5"/>
  <c r="CT74" i="5"/>
  <c r="CQ33" i="5"/>
  <c r="CQ80" i="5"/>
  <c r="CQ47" i="5"/>
  <c r="CQ24" i="5"/>
  <c r="CQ41" i="5"/>
  <c r="CQ28" i="5"/>
  <c r="CT28" i="5"/>
  <c r="CU28" i="5"/>
  <c r="CQ91" i="5"/>
  <c r="CQ29" i="5"/>
  <c r="CT29" i="5"/>
  <c r="CU29" i="5"/>
  <c r="CQ16" i="5"/>
  <c r="CQ54" i="5"/>
  <c r="CQ63" i="5"/>
  <c r="CQ70" i="5"/>
  <c r="CQ89" i="5"/>
  <c r="CQ61" i="5"/>
  <c r="CQ86" i="5"/>
  <c r="CQ36" i="5"/>
  <c r="CQ90" i="5"/>
  <c r="CQ13" i="5"/>
  <c r="CU12" i="5"/>
  <c r="CT17" i="5"/>
  <c r="CU27" i="5"/>
  <c r="CT27" i="5"/>
  <c r="CQ49" i="5"/>
  <c r="CQ35" i="5"/>
  <c r="CQ57" i="5"/>
  <c r="CQ58" i="5"/>
  <c r="CQ44" i="5"/>
  <c r="CU44" i="5"/>
  <c r="CQ82" i="5"/>
  <c r="CQ25" i="5"/>
  <c r="CQ56" i="5"/>
  <c r="CQ52" i="5"/>
  <c r="CQ23" i="5"/>
  <c r="CU93" i="5"/>
  <c r="CT93" i="5"/>
  <c r="CQ92" i="5"/>
  <c r="CQ19" i="5"/>
  <c r="CT87" i="5"/>
  <c r="CU87" i="5"/>
  <c r="CQ39" i="5"/>
  <c r="CQ34" i="5"/>
  <c r="CT34" i="5"/>
  <c r="CQ72" i="5"/>
  <c r="CT78" i="5"/>
  <c r="CU78" i="5"/>
  <c r="CU74" i="5"/>
  <c r="CQ83" i="5"/>
  <c r="CU83" i="5"/>
  <c r="CQ45" i="5"/>
  <c r="CQ46" i="5"/>
  <c r="CQ43" i="5"/>
  <c r="CQ62" i="5"/>
  <c r="CT62" i="5"/>
  <c r="CU62" i="5"/>
  <c r="CQ5" i="5"/>
  <c r="CT77" i="5"/>
  <c r="CT33" i="5"/>
  <c r="CT79" i="5"/>
  <c r="CT85" i="5"/>
  <c r="CQ37" i="5"/>
  <c r="CT6" i="5"/>
  <c r="CU6" i="5"/>
  <c r="CT42" i="5"/>
  <c r="CU42" i="5"/>
  <c r="CQ22" i="5"/>
  <c r="CQ18" i="5"/>
  <c r="CU18" i="5"/>
  <c r="CT66" i="5"/>
  <c r="CU66" i="5"/>
  <c r="CQ50" i="5"/>
  <c r="CQ7" i="5"/>
  <c r="CQ59" i="5"/>
  <c r="CT20" i="5"/>
  <c r="CU20" i="5"/>
  <c r="CU73" i="5"/>
  <c r="CT73" i="5"/>
  <c r="CT51" i="5"/>
  <c r="CU51" i="5"/>
  <c r="CT64" i="5"/>
  <c r="CU71" i="5"/>
  <c r="CT14" i="5"/>
  <c r="CT83" i="5"/>
  <c r="CQ9" i="5"/>
  <c r="CQ73" i="5"/>
  <c r="CU4" i="5"/>
  <c r="CT4" i="5"/>
  <c r="CQ20" i="5"/>
  <c r="CQ14" i="5"/>
  <c r="CQ4" i="5"/>
  <c r="CQ17" i="5"/>
  <c r="CQ81" i="5"/>
  <c r="CQ67" i="5"/>
  <c r="CQ10" i="5"/>
  <c r="CQ79" i="5"/>
  <c r="CQ69" i="5"/>
  <c r="CQ31" i="5"/>
  <c r="CQ71" i="5"/>
  <c r="CQ26" i="5"/>
  <c r="CQ87" i="5"/>
  <c r="CQ74" i="5"/>
  <c r="CQ66" i="5"/>
  <c r="CQ78" i="5"/>
  <c r="CQ68" i="5"/>
  <c r="CQ85" i="5"/>
  <c r="CQ30" i="5"/>
  <c r="CQ48" i="5"/>
  <c r="CQ93" i="5"/>
  <c r="CQ6" i="5"/>
  <c r="CQ60" i="5"/>
  <c r="CQ53" i="5"/>
  <c r="CQ76" i="5"/>
  <c r="CQ84" i="5"/>
  <c r="CQ65" i="5"/>
  <c r="CQ75" i="5"/>
  <c r="CQ8" i="5"/>
  <c r="CQ40" i="5"/>
  <c r="CQ32" i="5"/>
  <c r="CQ42" i="5"/>
  <c r="CQ11" i="5"/>
  <c r="CQ77" i="5"/>
  <c r="CQ38" i="5"/>
  <c r="CQ15" i="5"/>
  <c r="CQ21" i="5"/>
  <c r="CQ27" i="5"/>
  <c r="CQ64" i="5"/>
  <c r="CQ55" i="5"/>
</calcChain>
</file>

<file path=xl/sharedStrings.xml><?xml version="1.0" encoding="utf-8"?>
<sst xmlns="http://schemas.openxmlformats.org/spreadsheetml/2006/main" count="468" uniqueCount="132">
  <si>
    <t>АМБУЛАТОРНЫЕ</t>
  </si>
  <si>
    <t>СТАЦИОНАРНЫЕ</t>
  </si>
  <si>
    <t>Название медицинской организации</t>
  </si>
  <si>
    <t>Рейтинг МО по пунктам в амбулаторных условиях ( по данным из урн и интернет)</t>
  </si>
  <si>
    <t>Рейтинг МО по пунктам в стационарных условиях ( по данным личных интервью)</t>
  </si>
  <si>
    <t>Рейтинг МО по пунктам в стационарных условиях ( по данным из урн и интернет)</t>
  </si>
  <si>
    <t>№</t>
  </si>
  <si>
    <t xml:space="preserve">Кол-во опрошенных  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</si>
  <si>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</si>
  <si>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</si>
  <si>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</si>
  <si>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</si>
  <si>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</si>
  <si>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</si>
  <si>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</si>
  <si>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</si>
  <si>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</si>
  <si>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</si>
  <si>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</si>
  <si>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</si>
  <si>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</si>
  <si>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Баллы</t>
  </si>
  <si>
    <t>Средний балл</t>
  </si>
  <si>
    <t>5.3</t>
  </si>
  <si>
    <t>4.3</t>
  </si>
  <si>
    <t>Общий средний балл</t>
  </si>
  <si>
    <t>ГБУЗ КО «Черняховская стоматологическая поликлиника»</t>
  </si>
  <si>
    <t>ГБУЗ КО «Городская поликлиника № 2»</t>
  </si>
  <si>
    <t>ГАУЗ «Областная стоматологическая поликлиника КО»</t>
  </si>
  <si>
    <t>ГБУЗ КО «Родильный дом КО № 3»</t>
  </si>
  <si>
    <t>ГБУЗ КО «Городская больница № 2»</t>
  </si>
  <si>
    <t>ГБУЗ КО «Городская клиническая больница скорой медицинской помощи»</t>
  </si>
  <si>
    <t>ГБУЗ «Центр специализированных видов медицинской помощи КО»</t>
  </si>
  <si>
    <t>ГБУЗ КО «Городская больница № 3»</t>
  </si>
  <si>
    <t>ГБУЗ КО «Светловская центральная городская больница»</t>
  </si>
  <si>
    <t>ГБУЗ КО «Городская детская поликлиника № 6»</t>
  </si>
  <si>
    <t>ГБУЗ КО «Центральная городская клиническая больница»</t>
  </si>
  <si>
    <t>ГБУЗ КО «Славская центральная районная больница»</t>
  </si>
  <si>
    <t>ГАУЗ КО «Гурьевская центральная районная больница»</t>
  </si>
  <si>
    <t>ГБУЗ КО «Краснознаменская центральная районная больница»</t>
  </si>
  <si>
    <t>ГБУЗ КО «Пионерская городская больница»</t>
  </si>
  <si>
    <t>ГБУЗ КО «Черняховская центральная районная больница»</t>
  </si>
  <si>
    <t>ГБУЗ КО «Советская стоматологическая поликлиника»</t>
  </si>
  <si>
    <t>ГБУЗ «Советский противотуберкулезный диспансер»</t>
  </si>
  <si>
    <t>ГБУЗ КО «Ладушкинская городская больница»</t>
  </si>
  <si>
    <t>ГБУЗ КО «Советская центральная городская больница»</t>
  </si>
  <si>
    <t>ГБУЗ КО «Озерская центральная районная больница»</t>
  </si>
  <si>
    <t>ГБУЗ КО «Гвардейская центральная районная больница»</t>
  </si>
  <si>
    <t>ГБУЗ КО «Городская детская поликлиника № 4»</t>
  </si>
  <si>
    <t>ГБУЗ КО «Багратионовская центральная районная больница»</t>
  </si>
  <si>
    <t>ГБУЗ КО «Нестеровская центральная районная больница»</t>
  </si>
  <si>
    <t>ГБУЗ КО «Неманская центральная районная больница»</t>
  </si>
  <si>
    <t>ГБУЗ КО «Правдинская центральная районная больница»</t>
  </si>
  <si>
    <t>ГБУЗ КО «Полесская центральная районная больница»</t>
  </si>
  <si>
    <t>ГБУЗ КО «Зеленоградская центральная районная больница»</t>
  </si>
  <si>
    <t>ГБУЗ «Детская областная больница КО»</t>
  </si>
  <si>
    <t>ГБУЗ КО «Светлогорская центральная районная поликлиника»</t>
  </si>
  <si>
    <t>ГБУЗ КО «Городская детская стоматологическая поликлиника»</t>
  </si>
  <si>
    <t>ГБУЗ КО «Городская детская поликлиника № 1»</t>
  </si>
  <si>
    <t>ГБУЗ КО «Гусевская центральная районная больница»</t>
  </si>
  <si>
    <t>ГБУЗ КО «Городская стоматологическая поликлиника»</t>
  </si>
  <si>
    <t>ГБУЗ КО «Мамоновская городская больница»</t>
  </si>
  <si>
    <t>ГБУЗ КО «Городская детская поликлиника № 5»</t>
  </si>
  <si>
    <t>ГБУЗ КО «Городская детская поликлиника № 2»</t>
  </si>
  <si>
    <t>Кол-во собранных анкет</t>
  </si>
  <si>
    <t>ГБУЗ «Наркологический диспансер КО»</t>
  </si>
  <si>
    <t>Абсолютное отклонение</t>
  </si>
  <si>
    <t>Средний балл по данным из урн и интернет</t>
  </si>
  <si>
    <t>Средний балл по личному интервью</t>
  </si>
  <si>
    <t>ГБУЗ «Противотуберкулезный диспансер КО»</t>
  </si>
  <si>
    <t>ГБУЗ КО «Черняховская инфекционная больница»</t>
  </si>
  <si>
    <t>-</t>
  </si>
  <si>
    <t>Средне квадратическое отклонение, %</t>
  </si>
  <si>
    <t>ГБУЗ КО «Городская больница №1»</t>
  </si>
  <si>
    <t>ГБУЗ КО «Городская поликлиника №3»</t>
  </si>
  <si>
    <t>ГБУЗ КО «Балтийская центральная районная больница"</t>
  </si>
  <si>
    <t>Негосударственное учреждение здравоохранения дорожная больница на станции Калининград ОАО «Российские железные дороги»</t>
  </si>
  <si>
    <t>ГБУЗ КО «Городская поликлиника №1»</t>
  </si>
  <si>
    <t xml:space="preserve">ГБУЗ «Многопрофильный центр КО» </t>
  </si>
  <si>
    <t>ГБУЗ «Психиатрическая больница КО №1»</t>
  </si>
  <si>
    <t>ГБУЗ КО «Родильный дом КО № 4»</t>
  </si>
  <si>
    <t xml:space="preserve">ООО «Б.Браун Авитум руссланд клиникс» </t>
  </si>
  <si>
    <t>ГАУ КО «Региональный перинатальный центр»</t>
  </si>
  <si>
    <t>ООО «Медицинский центр «Новомед»</t>
  </si>
  <si>
    <t>ЗАО «Центродент»</t>
  </si>
  <si>
    <t>ООО «Аполлония»</t>
  </si>
  <si>
    <t>Автономная некоммерческая организация «Центр офтальмологической помощи детям и подросткам «Ясный взор»</t>
  </si>
  <si>
    <t>ООО «Парацельс-Балтик»</t>
  </si>
  <si>
    <t>ООО «Стомик»</t>
  </si>
  <si>
    <t>ООО «Медицинский центр «Виомар»</t>
  </si>
  <si>
    <t>ООО «Вэлдан»</t>
  </si>
  <si>
    <t>ООО «Альтаир»</t>
  </si>
  <si>
    <t>ООО «Стома»</t>
  </si>
  <si>
    <t>ООО «Эстетика»</t>
  </si>
  <si>
    <t>ООО «Центр-доктор»</t>
  </si>
  <si>
    <t>ООО «Центр пародонтологии»</t>
  </si>
  <si>
    <t>ООО «Медицинский центр «МЕДиКО»</t>
  </si>
  <si>
    <t>ООО «Диагностика здоровья»</t>
  </si>
  <si>
    <t>ООО «АРС Медика плюс»</t>
  </si>
  <si>
    <t>ООО «Медицинский центр МЕДэксперт Л.Д.»</t>
  </si>
  <si>
    <t>ООО «Лечебно-профилактическое учреждение «Амбулаторный диализный центр»</t>
  </si>
  <si>
    <t>ООО «КарМед»</t>
  </si>
  <si>
    <t>ООО «Городская амбулатория»</t>
  </si>
  <si>
    <t>ООО «Медицинский центр Эскулап»</t>
  </si>
  <si>
    <t>ООО «Медицинский оздоровительный центр «Кентавр»</t>
  </si>
  <si>
    <t>ООО «Зуб здоров!»</t>
  </si>
  <si>
    <t>ООО «Триадент»</t>
  </si>
  <si>
    <t>ООО «Триадент плюс»</t>
  </si>
  <si>
    <t>ООО «Гранддент стоматология»</t>
  </si>
  <si>
    <t>ООО "КАРЕ"</t>
  </si>
  <si>
    <t>ООО «АМАТИ»</t>
  </si>
  <si>
    <t>ООО «ЛофтДент»</t>
  </si>
  <si>
    <t>ООО «Альтернатива»</t>
  </si>
  <si>
    <t>ГБУЗ «Родильный дом КО №1»</t>
  </si>
  <si>
    <t>ГБУЗ «Противотуберкулезный санаторий КО»</t>
  </si>
  <si>
    <t>ГБУЗ «Детский противотуберкулезный санаторий Калининградской области»</t>
  </si>
  <si>
    <t>ООО «Санаторий «Янтарный берег»</t>
  </si>
  <si>
    <t xml:space="preserve">ГБУЗ «Инфекционная больница КО» </t>
  </si>
  <si>
    <t>ГБУЗ «Психиатрическая больница КО № 2»</t>
  </si>
  <si>
    <t>ГБУЗ «Психиатрическая больница КО № 4»</t>
  </si>
  <si>
    <t>Показатели, характеризующие доступность услуг для инвалидов</t>
  </si>
  <si>
    <t>Открытость и доступность информации</t>
  </si>
  <si>
    <t xml:space="preserve">
Показатели, характеризующие комфортность условий предоставления услуг
</t>
  </si>
  <si>
    <t>Добросовестность, вежливость и компетентность работников организации</t>
  </si>
  <si>
    <t>ГБУЗ «Областная клиническая больница КО»</t>
  </si>
  <si>
    <t>Суммарно респ-ов</t>
  </si>
  <si>
    <t>Рейтинг МО по пунктам в амбулаторных условиях ( по данным личных интервью)</t>
  </si>
  <si>
    <t>Удовлетворенность услугами в целом</t>
  </si>
  <si>
    <t>Средний Балл</t>
  </si>
  <si>
    <t>Средний по критериям</t>
  </si>
  <si>
    <t>СРЕДНИЙ БАЛЛ</t>
  </si>
  <si>
    <t>Государственное бюджетное социально-оздоровительное учреждение КО «Госпиталь для ветеранов войн КО» (стоматология)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</si>
</sst>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3" fillId="0" borderId="0" xfId="0" applyFont="1"/>
    <xf numFmtId="164" fontId="1" fillId="0" borderId="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6" fillId="3" borderId="13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6" xfId="0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1" xfId="0" applyNumberFormat="1" applyFont="1" applyFill="1" applyBorder="1" applyAlignment="1">
      <alignment horizontal="center" vertical="center"/>
    </xf>
    <xf numFmtId="10" fontId="5" fillId="0" borderId="9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2" fontId="10" fillId="3" borderId="26" xfId="0" applyNumberFormat="1" applyFont="1" applyFill="1" applyBorder="1" applyAlignment="1">
      <alignment horizontal="center" vertical="center" wrapText="1"/>
    </xf>
    <xf numFmtId="2" fontId="10" fillId="3" borderId="27" xfId="0" applyNumberFormat="1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 wrapText="1"/>
    </xf>
    <xf numFmtId="2" fontId="10" fillId="0" borderId="23" xfId="0" applyNumberFormat="1" applyFont="1" applyFill="1" applyBorder="1" applyAlignment="1">
      <alignment horizontal="center" vertical="center" wrapText="1"/>
    </xf>
    <xf numFmtId="2" fontId="10" fillId="0" borderId="24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94"/>
  <sheetViews>
    <sheetView topLeftCell="CG1" zoomScale="70" zoomScaleNormal="70" workbookViewId="0">
      <selection activeCell="CN5" sqref="CN5"/>
    </sheetView>
  </sheetViews>
  <sheetFormatPr defaultRowHeight="15" x14ac:dyDescent="0.25"/>
  <cols>
    <col min="2" max="2" width="135" bestFit="1" customWidth="1"/>
    <col min="3" max="3" width="15.140625" bestFit="1" customWidth="1"/>
    <col min="4" max="4" width="12.28515625" bestFit="1" customWidth="1"/>
    <col min="5" max="5" width="10.5703125" bestFit="1" customWidth="1"/>
    <col min="21" max="21" width="12.7109375" bestFit="1" customWidth="1"/>
    <col min="22" max="22" width="21.28515625" bestFit="1" customWidth="1"/>
    <col min="23" max="23" width="23" customWidth="1"/>
    <col min="24" max="24" width="18.140625" customWidth="1"/>
    <col min="25" max="25" width="19.42578125" customWidth="1"/>
    <col min="68" max="68" width="14.5703125" customWidth="1"/>
    <col min="69" max="69" width="15.140625" customWidth="1"/>
    <col min="88" max="88" width="16" customWidth="1"/>
    <col min="89" max="89" width="18.7109375" customWidth="1"/>
    <col min="90" max="90" width="25.7109375" customWidth="1"/>
    <col min="91" max="91" width="23.5703125" customWidth="1"/>
    <col min="92" max="92" width="24.140625" customWidth="1"/>
    <col min="95" max="95" width="22.140625" customWidth="1"/>
    <col min="96" max="96" width="15.28515625" customWidth="1"/>
    <col min="97" max="97" width="14.5703125" customWidth="1"/>
    <col min="98" max="98" width="16" customWidth="1"/>
    <col min="99" max="99" width="20.5703125" customWidth="1"/>
  </cols>
  <sheetData>
    <row r="1" spans="1:99" ht="15.75" x14ac:dyDescent="0.25">
      <c r="A1" s="76" t="s">
        <v>6</v>
      </c>
      <c r="B1" s="74" t="s">
        <v>2</v>
      </c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 t="s">
        <v>1</v>
      </c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  <c r="BM1" s="79"/>
      <c r="BN1" s="79"/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  <c r="CA1" s="79"/>
      <c r="CB1" s="79"/>
      <c r="CC1" s="79"/>
      <c r="CD1" s="79"/>
      <c r="CE1" s="79"/>
      <c r="CF1" s="79"/>
      <c r="CG1" s="79"/>
      <c r="CH1" s="79"/>
      <c r="CI1" s="79"/>
      <c r="CJ1" s="79"/>
      <c r="CK1" s="79"/>
      <c r="CL1" s="79"/>
      <c r="CM1" s="79"/>
      <c r="CN1" s="79"/>
      <c r="CO1" s="79"/>
      <c r="CP1" s="80"/>
      <c r="CQ1" s="82" t="s">
        <v>25</v>
      </c>
      <c r="CR1" s="85" t="s">
        <v>68</v>
      </c>
      <c r="CS1" s="85" t="s">
        <v>67</v>
      </c>
      <c r="CT1" s="85" t="s">
        <v>66</v>
      </c>
      <c r="CU1" s="88" t="s">
        <v>72</v>
      </c>
    </row>
    <row r="2" spans="1:99" ht="15.75" x14ac:dyDescent="0.25">
      <c r="A2" s="76"/>
      <c r="B2" s="75"/>
      <c r="C2" s="9"/>
      <c r="D2" s="2"/>
      <c r="E2" s="2"/>
      <c r="F2" s="81" t="s">
        <v>126</v>
      </c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 t="s">
        <v>3</v>
      </c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2"/>
      <c r="AW2" s="2"/>
      <c r="AX2" s="2"/>
      <c r="AY2" s="2"/>
      <c r="AZ2" s="81" t="s">
        <v>4</v>
      </c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 t="s">
        <v>5</v>
      </c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11"/>
      <c r="CQ2" s="83"/>
      <c r="CR2" s="86"/>
      <c r="CS2" s="86"/>
      <c r="CT2" s="86"/>
      <c r="CU2" s="89"/>
    </row>
    <row r="3" spans="1:99" ht="153.75" thickBot="1" x14ac:dyDescent="0.3">
      <c r="A3" s="76"/>
      <c r="B3" s="75"/>
      <c r="C3" s="3" t="s">
        <v>125</v>
      </c>
      <c r="D3" s="4" t="s">
        <v>7</v>
      </c>
      <c r="E3" s="4" t="s">
        <v>64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5" t="s">
        <v>14</v>
      </c>
      <c r="M3" s="5" t="s">
        <v>15</v>
      </c>
      <c r="N3" s="5" t="s">
        <v>16</v>
      </c>
      <c r="O3" s="5" t="s">
        <v>17</v>
      </c>
      <c r="P3" s="5" t="s">
        <v>18</v>
      </c>
      <c r="Q3" s="5" t="s">
        <v>24</v>
      </c>
      <c r="R3" s="5" t="s">
        <v>19</v>
      </c>
      <c r="S3" s="5" t="s">
        <v>20</v>
      </c>
      <c r="T3" s="5" t="s">
        <v>23</v>
      </c>
      <c r="U3" s="6" t="s">
        <v>121</v>
      </c>
      <c r="V3" s="6" t="s">
        <v>122</v>
      </c>
      <c r="W3" s="6" t="s">
        <v>120</v>
      </c>
      <c r="X3" s="6" t="s">
        <v>123</v>
      </c>
      <c r="Y3" s="6" t="s">
        <v>127</v>
      </c>
      <c r="Z3" s="10" t="s">
        <v>21</v>
      </c>
      <c r="AA3" s="5" t="s">
        <v>8</v>
      </c>
      <c r="AB3" s="5" t="s">
        <v>9</v>
      </c>
      <c r="AC3" s="5" t="s">
        <v>10</v>
      </c>
      <c r="AD3" s="5" t="s">
        <v>11</v>
      </c>
      <c r="AE3" s="5" t="s">
        <v>12</v>
      </c>
      <c r="AF3" s="5" t="s">
        <v>13</v>
      </c>
      <c r="AG3" s="5" t="s">
        <v>14</v>
      </c>
      <c r="AH3" s="5" t="s">
        <v>15</v>
      </c>
      <c r="AI3" s="5" t="s">
        <v>16</v>
      </c>
      <c r="AJ3" s="5" t="s">
        <v>17</v>
      </c>
      <c r="AK3" s="5" t="s">
        <v>18</v>
      </c>
      <c r="AL3" s="5" t="s">
        <v>24</v>
      </c>
      <c r="AM3" s="5" t="s">
        <v>19</v>
      </c>
      <c r="AN3" s="5" t="s">
        <v>20</v>
      </c>
      <c r="AO3" s="5" t="s">
        <v>23</v>
      </c>
      <c r="AP3" s="6" t="s">
        <v>121</v>
      </c>
      <c r="AQ3" s="6" t="s">
        <v>122</v>
      </c>
      <c r="AR3" s="6" t="s">
        <v>120</v>
      </c>
      <c r="AS3" s="6" t="s">
        <v>123</v>
      </c>
      <c r="AT3" s="6" t="s">
        <v>127</v>
      </c>
      <c r="AU3" s="10" t="s">
        <v>21</v>
      </c>
      <c r="AV3" s="7" t="s">
        <v>22</v>
      </c>
      <c r="AW3" s="4" t="s">
        <v>125</v>
      </c>
      <c r="AX3" s="4" t="s">
        <v>7</v>
      </c>
      <c r="AY3" s="4" t="s">
        <v>64</v>
      </c>
      <c r="AZ3" s="5" t="s">
        <v>8</v>
      </c>
      <c r="BA3" s="5" t="s">
        <v>9</v>
      </c>
      <c r="BB3" s="5" t="s">
        <v>10</v>
      </c>
      <c r="BC3" s="5" t="s">
        <v>11</v>
      </c>
      <c r="BD3" s="5" t="s">
        <v>12</v>
      </c>
      <c r="BE3" s="5" t="s">
        <v>13</v>
      </c>
      <c r="BF3" s="5" t="s">
        <v>14</v>
      </c>
      <c r="BG3" s="5" t="s">
        <v>15</v>
      </c>
      <c r="BH3" s="5" t="s">
        <v>16</v>
      </c>
      <c r="BI3" s="5" t="s">
        <v>17</v>
      </c>
      <c r="BJ3" s="5" t="s">
        <v>18</v>
      </c>
      <c r="BK3" s="5" t="s">
        <v>24</v>
      </c>
      <c r="BL3" s="5" t="s">
        <v>19</v>
      </c>
      <c r="BM3" s="5" t="s">
        <v>20</v>
      </c>
      <c r="BN3" s="5" t="s">
        <v>23</v>
      </c>
      <c r="BO3" s="6" t="s">
        <v>121</v>
      </c>
      <c r="BP3" s="6" t="s">
        <v>122</v>
      </c>
      <c r="BQ3" s="6" t="s">
        <v>120</v>
      </c>
      <c r="BR3" s="6" t="s">
        <v>123</v>
      </c>
      <c r="BS3" s="6" t="s">
        <v>127</v>
      </c>
      <c r="BT3" s="10" t="s">
        <v>21</v>
      </c>
      <c r="BU3" s="5" t="s">
        <v>8</v>
      </c>
      <c r="BV3" s="5" t="s">
        <v>9</v>
      </c>
      <c r="BW3" s="5" t="s">
        <v>10</v>
      </c>
      <c r="BX3" s="5" t="s">
        <v>11</v>
      </c>
      <c r="BY3" s="5" t="s">
        <v>12</v>
      </c>
      <c r="BZ3" s="5" t="s">
        <v>13</v>
      </c>
      <c r="CA3" s="5" t="s">
        <v>14</v>
      </c>
      <c r="CB3" s="5" t="s">
        <v>15</v>
      </c>
      <c r="CC3" s="5" t="s">
        <v>16</v>
      </c>
      <c r="CD3" s="5" t="s">
        <v>17</v>
      </c>
      <c r="CE3" s="5" t="s">
        <v>18</v>
      </c>
      <c r="CF3" s="5" t="s">
        <v>24</v>
      </c>
      <c r="CG3" s="5" t="s">
        <v>19</v>
      </c>
      <c r="CH3" s="5" t="s">
        <v>20</v>
      </c>
      <c r="CI3" s="5" t="s">
        <v>23</v>
      </c>
      <c r="CJ3" s="6" t="s">
        <v>121</v>
      </c>
      <c r="CK3" s="6" t="s">
        <v>122</v>
      </c>
      <c r="CL3" s="6" t="s">
        <v>120</v>
      </c>
      <c r="CM3" s="6" t="s">
        <v>123</v>
      </c>
      <c r="CN3" s="6" t="s">
        <v>127</v>
      </c>
      <c r="CO3" s="10" t="s">
        <v>21</v>
      </c>
      <c r="CP3" s="8" t="s">
        <v>128</v>
      </c>
      <c r="CQ3" s="84"/>
      <c r="CR3" s="87"/>
      <c r="CS3" s="87"/>
      <c r="CT3" s="87"/>
      <c r="CU3" s="90"/>
    </row>
    <row r="4" spans="1:99" x14ac:dyDescent="0.25">
      <c r="A4" s="14">
        <v>1</v>
      </c>
      <c r="B4" s="15" t="s">
        <v>82</v>
      </c>
      <c r="C4" s="16">
        <f t="shared" ref="C4:C35" si="0">D4+E4</f>
        <v>127</v>
      </c>
      <c r="D4" s="17">
        <v>54</v>
      </c>
      <c r="E4" s="17">
        <v>73</v>
      </c>
      <c r="F4" s="18">
        <v>27</v>
      </c>
      <c r="G4" s="18">
        <v>27</v>
      </c>
      <c r="H4" s="18">
        <v>33</v>
      </c>
      <c r="I4" s="18">
        <v>30</v>
      </c>
      <c r="J4" s="18">
        <v>38</v>
      </c>
      <c r="K4" s="18">
        <v>27</v>
      </c>
      <c r="L4" s="18">
        <v>30</v>
      </c>
      <c r="M4" s="18">
        <v>32</v>
      </c>
      <c r="N4" s="18">
        <v>30</v>
      </c>
      <c r="O4" s="18">
        <v>40</v>
      </c>
      <c r="P4" s="18">
        <v>39</v>
      </c>
      <c r="Q4" s="18">
        <v>19</v>
      </c>
      <c r="R4" s="18">
        <v>30</v>
      </c>
      <c r="S4" s="18">
        <v>18</v>
      </c>
      <c r="T4" s="18">
        <v>49</v>
      </c>
      <c r="U4" s="65">
        <f>F4+G4+H4</f>
        <v>87</v>
      </c>
      <c r="V4" s="65">
        <f>I4+J4+K4</f>
        <v>95</v>
      </c>
      <c r="W4" s="65">
        <f>L4+M4+N4</f>
        <v>92</v>
      </c>
      <c r="X4" s="65">
        <f>O4+P4+Q4</f>
        <v>98</v>
      </c>
      <c r="Y4" s="65">
        <f>R4+S4+T4</f>
        <v>97</v>
      </c>
      <c r="Z4" s="63">
        <f>AVERAGE(U4:Y4)</f>
        <v>93.8</v>
      </c>
      <c r="AA4" s="18">
        <v>27</v>
      </c>
      <c r="AB4" s="18">
        <v>27</v>
      </c>
      <c r="AC4" s="18">
        <v>34</v>
      </c>
      <c r="AD4" s="18">
        <v>30</v>
      </c>
      <c r="AE4" s="18">
        <v>38</v>
      </c>
      <c r="AF4" s="18">
        <v>29</v>
      </c>
      <c r="AG4" s="18">
        <v>30</v>
      </c>
      <c r="AH4" s="18">
        <v>32</v>
      </c>
      <c r="AI4" s="18">
        <v>30</v>
      </c>
      <c r="AJ4" s="18">
        <v>40</v>
      </c>
      <c r="AK4" s="18">
        <v>40</v>
      </c>
      <c r="AL4" s="18">
        <v>19</v>
      </c>
      <c r="AM4" s="18">
        <v>30</v>
      </c>
      <c r="AN4" s="18">
        <v>19</v>
      </c>
      <c r="AO4" s="18">
        <v>50</v>
      </c>
      <c r="AP4" s="63">
        <f>AA4+AB4+AC4</f>
        <v>88</v>
      </c>
      <c r="AQ4" s="63">
        <f>AD4+AE4+AF4</f>
        <v>97</v>
      </c>
      <c r="AR4" s="63">
        <f>AG4+AH4+AI4</f>
        <v>92</v>
      </c>
      <c r="AS4" s="63">
        <f>AJ4+AK4+AL4</f>
        <v>99</v>
      </c>
      <c r="AT4" s="63">
        <f>AM4+AN4+AO4</f>
        <v>99</v>
      </c>
      <c r="AU4" s="63">
        <f>AVERAGE(AP4:AT4)</f>
        <v>95</v>
      </c>
      <c r="AV4" s="63">
        <f>AVERAGE(Z4,AU4)</f>
        <v>94.4</v>
      </c>
      <c r="AW4" s="12">
        <f t="shared" ref="AW4:AW35" si="1">AX4+AY4</f>
        <v>157</v>
      </c>
      <c r="AX4" s="19">
        <v>79</v>
      </c>
      <c r="AY4" s="12">
        <v>78</v>
      </c>
      <c r="AZ4" s="18">
        <v>27</v>
      </c>
      <c r="BA4" s="18">
        <v>30</v>
      </c>
      <c r="BB4" s="20">
        <v>35</v>
      </c>
      <c r="BC4" s="18">
        <v>30</v>
      </c>
      <c r="BD4" s="18">
        <v>40</v>
      </c>
      <c r="BE4" s="18">
        <v>29</v>
      </c>
      <c r="BF4" s="18">
        <v>30</v>
      </c>
      <c r="BG4" s="18">
        <v>32</v>
      </c>
      <c r="BH4" s="18">
        <v>30</v>
      </c>
      <c r="BI4" s="18">
        <v>39</v>
      </c>
      <c r="BJ4" s="18">
        <v>39</v>
      </c>
      <c r="BK4" s="18">
        <v>20</v>
      </c>
      <c r="BL4" s="18">
        <v>29</v>
      </c>
      <c r="BM4" s="18">
        <v>19</v>
      </c>
      <c r="BN4" s="18">
        <v>49</v>
      </c>
      <c r="BO4" s="63">
        <f>AZ4+BA4+BB4</f>
        <v>92</v>
      </c>
      <c r="BP4" s="63">
        <f>BC4+BD4+BE4</f>
        <v>99</v>
      </c>
      <c r="BQ4" s="63">
        <f>BF4+BG4+BH4</f>
        <v>92</v>
      </c>
      <c r="BR4" s="63">
        <f>BI4+BJ4+BK4</f>
        <v>98</v>
      </c>
      <c r="BS4" s="63">
        <f>BL4+BM4+BN4</f>
        <v>97</v>
      </c>
      <c r="BT4" s="63">
        <f>AVERAGE(BO4:BS4)</f>
        <v>95.6</v>
      </c>
      <c r="BU4" s="18">
        <v>27</v>
      </c>
      <c r="BV4" s="18">
        <v>27</v>
      </c>
      <c r="BW4" s="20">
        <v>34</v>
      </c>
      <c r="BX4" s="18">
        <v>30</v>
      </c>
      <c r="BY4" s="18">
        <v>38</v>
      </c>
      <c r="BZ4" s="18">
        <v>29</v>
      </c>
      <c r="CA4" s="18">
        <v>30</v>
      </c>
      <c r="CB4" s="18">
        <v>32</v>
      </c>
      <c r="CC4" s="18">
        <v>30</v>
      </c>
      <c r="CD4" s="18">
        <v>39</v>
      </c>
      <c r="CE4" s="18">
        <v>39</v>
      </c>
      <c r="CF4" s="18">
        <v>20</v>
      </c>
      <c r="CG4" s="18">
        <v>29</v>
      </c>
      <c r="CH4" s="18">
        <v>18</v>
      </c>
      <c r="CI4" s="18">
        <v>48</v>
      </c>
      <c r="CJ4" s="63">
        <f>BU4+BV4+BW4</f>
        <v>88</v>
      </c>
      <c r="CK4" s="63">
        <f>BX4+BY4+BZ4</f>
        <v>97</v>
      </c>
      <c r="CL4" s="63">
        <f>CA4+CB4+CC4</f>
        <v>92</v>
      </c>
      <c r="CM4" s="63">
        <f>CD4+CE4+CF4</f>
        <v>98</v>
      </c>
      <c r="CN4" s="63">
        <f>CG4+CH4+CI4</f>
        <v>95</v>
      </c>
      <c r="CO4" s="63">
        <f>AVERAGE(CJ4:CN4)</f>
        <v>94</v>
      </c>
      <c r="CP4" s="64">
        <f>AVERAGE(CO4,BT4)</f>
        <v>94.8</v>
      </c>
      <c r="CQ4" s="57">
        <f t="shared" ref="CQ4:CQ35" si="2">AVERAGE(CR4,CS4)</f>
        <v>94.676308320470042</v>
      </c>
      <c r="CR4" s="58">
        <f t="shared" ref="CR4:CR35" si="3">(D4*Z4+AX4*BT4)/(D4+AX4)</f>
        <v>94.869172932330812</v>
      </c>
      <c r="CS4" s="58">
        <f>(E4*AU4+AY4*CO4)/(E4+AY4)</f>
        <v>94.483443708609272</v>
      </c>
      <c r="CT4" s="58">
        <f>CR4-CS4</f>
        <v>0.38572922372154039</v>
      </c>
      <c r="CU4" s="68">
        <f>STDEV(CR4:CS4)/AVERAGE(CR4:CS4)</f>
        <v>2.8808870416882552E-3</v>
      </c>
    </row>
    <row r="5" spans="1:99" x14ac:dyDescent="0.25">
      <c r="A5" s="14">
        <v>2</v>
      </c>
      <c r="B5" s="21" t="s">
        <v>116</v>
      </c>
      <c r="C5" s="22">
        <f t="shared" si="0"/>
        <v>0</v>
      </c>
      <c r="D5" s="23">
        <v>0</v>
      </c>
      <c r="E5" s="13">
        <v>0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58"/>
      <c r="V5" s="58"/>
      <c r="W5" s="58"/>
      <c r="X5" s="58"/>
      <c r="Y5" s="58"/>
      <c r="Z5" s="58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58"/>
      <c r="AQ5" s="58"/>
      <c r="AR5" s="58"/>
      <c r="AS5" s="58"/>
      <c r="AT5" s="58"/>
      <c r="AU5" s="58"/>
      <c r="AV5" s="58"/>
      <c r="AW5" s="13">
        <f t="shared" si="1"/>
        <v>30</v>
      </c>
      <c r="AX5" s="23">
        <v>30</v>
      </c>
      <c r="AY5" s="13">
        <v>0</v>
      </c>
      <c r="AZ5" s="14">
        <v>27</v>
      </c>
      <c r="BA5" s="14">
        <v>30</v>
      </c>
      <c r="BB5" s="24">
        <v>35</v>
      </c>
      <c r="BC5" s="14">
        <v>30</v>
      </c>
      <c r="BD5" s="14">
        <v>40</v>
      </c>
      <c r="BE5" s="14">
        <v>28</v>
      </c>
      <c r="BF5" s="14">
        <v>24</v>
      </c>
      <c r="BG5" s="14">
        <v>32</v>
      </c>
      <c r="BH5" s="14">
        <v>30</v>
      </c>
      <c r="BI5" s="14">
        <v>40</v>
      </c>
      <c r="BJ5" s="14">
        <v>40</v>
      </c>
      <c r="BK5" s="14">
        <v>18</v>
      </c>
      <c r="BL5" s="14">
        <v>28</v>
      </c>
      <c r="BM5" s="14">
        <v>19</v>
      </c>
      <c r="BN5" s="14">
        <v>48</v>
      </c>
      <c r="BO5" s="58">
        <f>AZ5+BA5+BB5</f>
        <v>92</v>
      </c>
      <c r="BP5" s="58">
        <f>BC5+BD5+BE5</f>
        <v>98</v>
      </c>
      <c r="BQ5" s="58">
        <f>BF5+BG5+BH5</f>
        <v>86</v>
      </c>
      <c r="BR5" s="58">
        <f>BI5+BJ5+BK5</f>
        <v>98</v>
      </c>
      <c r="BS5" s="58">
        <f>BL5+BM5+BN5</f>
        <v>95</v>
      </c>
      <c r="BT5" s="58">
        <f>AVERAGE(BO5:BS5)</f>
        <v>93.8</v>
      </c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58"/>
      <c r="CK5" s="58"/>
      <c r="CL5" s="58"/>
      <c r="CM5" s="58"/>
      <c r="CN5" s="58"/>
      <c r="CO5" s="58"/>
      <c r="CP5" s="59">
        <f>BT5</f>
        <v>93.8</v>
      </c>
      <c r="CQ5" s="57">
        <f t="shared" si="2"/>
        <v>93.8</v>
      </c>
      <c r="CR5" s="58">
        <f t="shared" si="3"/>
        <v>93.8</v>
      </c>
      <c r="CS5" s="58" t="s">
        <v>71</v>
      </c>
      <c r="CT5" s="58" t="s">
        <v>71</v>
      </c>
      <c r="CU5" s="68" t="s">
        <v>71</v>
      </c>
    </row>
    <row r="6" spans="1:99" x14ac:dyDescent="0.25">
      <c r="A6" s="14">
        <v>3</v>
      </c>
      <c r="B6" s="15" t="s">
        <v>35</v>
      </c>
      <c r="C6" s="22">
        <f t="shared" si="0"/>
        <v>163</v>
      </c>
      <c r="D6" s="25">
        <v>81</v>
      </c>
      <c r="E6" s="25">
        <v>82</v>
      </c>
      <c r="F6" s="14">
        <v>27</v>
      </c>
      <c r="G6" s="14">
        <v>27</v>
      </c>
      <c r="H6" s="14">
        <v>34</v>
      </c>
      <c r="I6" s="14">
        <v>30</v>
      </c>
      <c r="J6" s="14">
        <v>36</v>
      </c>
      <c r="K6" s="14">
        <v>27</v>
      </c>
      <c r="L6" s="14">
        <v>32</v>
      </c>
      <c r="M6" s="14">
        <v>32</v>
      </c>
      <c r="N6" s="14">
        <v>30</v>
      </c>
      <c r="O6" s="14">
        <v>37</v>
      </c>
      <c r="P6" s="14">
        <v>36</v>
      </c>
      <c r="Q6" s="14">
        <v>19</v>
      </c>
      <c r="R6" s="14">
        <v>26</v>
      </c>
      <c r="S6" s="14">
        <v>17</v>
      </c>
      <c r="T6" s="14">
        <v>46</v>
      </c>
      <c r="U6" s="66">
        <f>F6+G6+H6</f>
        <v>88</v>
      </c>
      <c r="V6" s="66">
        <f>I6+J6+K6</f>
        <v>93</v>
      </c>
      <c r="W6" s="66">
        <f>L6+M6+N6</f>
        <v>94</v>
      </c>
      <c r="X6" s="66">
        <f>O6+P6+Q6</f>
        <v>92</v>
      </c>
      <c r="Y6" s="66">
        <f>R6+S6+T6</f>
        <v>89</v>
      </c>
      <c r="Z6" s="58">
        <f>AVERAGE(U6:Y6)</f>
        <v>91.2</v>
      </c>
      <c r="AA6" s="14">
        <v>27</v>
      </c>
      <c r="AB6" s="14">
        <v>27</v>
      </c>
      <c r="AC6" s="14">
        <v>35</v>
      </c>
      <c r="AD6" s="14">
        <v>30</v>
      </c>
      <c r="AE6" s="14">
        <v>36</v>
      </c>
      <c r="AF6" s="14">
        <v>27</v>
      </c>
      <c r="AG6" s="14">
        <v>32</v>
      </c>
      <c r="AH6" s="14">
        <v>32</v>
      </c>
      <c r="AI6" s="14">
        <v>30</v>
      </c>
      <c r="AJ6" s="14">
        <v>37</v>
      </c>
      <c r="AK6" s="14">
        <v>37</v>
      </c>
      <c r="AL6" s="14">
        <v>19</v>
      </c>
      <c r="AM6" s="14">
        <v>28</v>
      </c>
      <c r="AN6" s="14">
        <v>18</v>
      </c>
      <c r="AO6" s="14">
        <v>45</v>
      </c>
      <c r="AP6" s="58">
        <f>AA6+AB6+AC6</f>
        <v>89</v>
      </c>
      <c r="AQ6" s="58">
        <f>AD6+AE6+AF6</f>
        <v>93</v>
      </c>
      <c r="AR6" s="58">
        <f>AG6+AH6+AI6</f>
        <v>94</v>
      </c>
      <c r="AS6" s="58">
        <f>AJ6+AK6+AL6</f>
        <v>93</v>
      </c>
      <c r="AT6" s="58">
        <f>AM6+AN6+AO6</f>
        <v>91</v>
      </c>
      <c r="AU6" s="58">
        <f>AVERAGE(AP6:AT6)</f>
        <v>92</v>
      </c>
      <c r="AV6" s="58">
        <f>AVERAGE(Z6,AU6)</f>
        <v>91.6</v>
      </c>
      <c r="AW6" s="13">
        <f t="shared" si="1"/>
        <v>0</v>
      </c>
      <c r="AX6" s="13">
        <v>0</v>
      </c>
      <c r="AY6" s="13">
        <v>0</v>
      </c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58"/>
      <c r="BP6" s="58"/>
      <c r="BQ6" s="58"/>
      <c r="BR6" s="58"/>
      <c r="BS6" s="58"/>
      <c r="BT6" s="58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58"/>
      <c r="CK6" s="58"/>
      <c r="CL6" s="58"/>
      <c r="CM6" s="58"/>
      <c r="CN6" s="58"/>
      <c r="CO6" s="58"/>
      <c r="CP6" s="59"/>
      <c r="CQ6" s="57">
        <f t="shared" si="2"/>
        <v>91.6</v>
      </c>
      <c r="CR6" s="58">
        <f t="shared" si="3"/>
        <v>91.2</v>
      </c>
      <c r="CS6" s="58">
        <f>(E6*AU6+AY6*CO6)/(E6+AY6)</f>
        <v>92</v>
      </c>
      <c r="CT6" s="58">
        <f>CR6-CS6</f>
        <v>-0.79999999999999716</v>
      </c>
      <c r="CU6" s="68">
        <f>STDEV(CR6:CS6)/AVERAGE(CR6:CS6)</f>
        <v>6.1756050758650224E-3</v>
      </c>
    </row>
    <row r="7" spans="1:99" x14ac:dyDescent="0.25">
      <c r="A7" s="14">
        <v>4</v>
      </c>
      <c r="B7" s="15" t="s">
        <v>28</v>
      </c>
      <c r="C7" s="22">
        <f t="shared" si="0"/>
        <v>57</v>
      </c>
      <c r="D7" s="25">
        <v>57</v>
      </c>
      <c r="E7" s="13">
        <v>0</v>
      </c>
      <c r="F7" s="14">
        <v>24</v>
      </c>
      <c r="G7" s="14">
        <v>27</v>
      </c>
      <c r="H7" s="14">
        <v>37</v>
      </c>
      <c r="I7" s="14">
        <v>24</v>
      </c>
      <c r="J7" s="14">
        <v>38</v>
      </c>
      <c r="K7" s="14">
        <v>29</v>
      </c>
      <c r="L7" s="14">
        <v>24</v>
      </c>
      <c r="M7" s="14">
        <v>24</v>
      </c>
      <c r="N7" s="14">
        <v>30</v>
      </c>
      <c r="O7" s="14">
        <v>38</v>
      </c>
      <c r="P7" s="14">
        <v>37</v>
      </c>
      <c r="Q7" s="14">
        <v>17</v>
      </c>
      <c r="R7" s="14">
        <v>29</v>
      </c>
      <c r="S7" s="14">
        <v>19</v>
      </c>
      <c r="T7" s="14">
        <v>48</v>
      </c>
      <c r="U7" s="66">
        <f>F7+G7+H7</f>
        <v>88</v>
      </c>
      <c r="V7" s="66">
        <f>I7+J7+K7</f>
        <v>91</v>
      </c>
      <c r="W7" s="66">
        <f>L7+M7+N7</f>
        <v>78</v>
      </c>
      <c r="X7" s="66">
        <f>O7+P7+Q7</f>
        <v>92</v>
      </c>
      <c r="Y7" s="66">
        <f>R7+S7+T7</f>
        <v>96</v>
      </c>
      <c r="Z7" s="58">
        <f>AVERAGE(U7:Y7)</f>
        <v>89</v>
      </c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58"/>
      <c r="AQ7" s="58"/>
      <c r="AR7" s="58"/>
      <c r="AS7" s="58"/>
      <c r="AT7" s="58"/>
      <c r="AU7" s="58"/>
      <c r="AV7" s="58">
        <f>Z7</f>
        <v>89</v>
      </c>
      <c r="AW7" s="13">
        <f t="shared" si="1"/>
        <v>0</v>
      </c>
      <c r="AX7" s="13">
        <v>0</v>
      </c>
      <c r="AY7" s="13">
        <v>0</v>
      </c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58"/>
      <c r="BP7" s="58"/>
      <c r="BQ7" s="58"/>
      <c r="BR7" s="58"/>
      <c r="BS7" s="58"/>
      <c r="BT7" s="58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58"/>
      <c r="CK7" s="58"/>
      <c r="CL7" s="58"/>
      <c r="CM7" s="58"/>
      <c r="CN7" s="58"/>
      <c r="CO7" s="58"/>
      <c r="CP7" s="59"/>
      <c r="CQ7" s="57">
        <f t="shared" si="2"/>
        <v>89</v>
      </c>
      <c r="CR7" s="58">
        <f t="shared" si="3"/>
        <v>89</v>
      </c>
      <c r="CS7" s="58" t="s">
        <v>71</v>
      </c>
      <c r="CT7" s="58" t="s">
        <v>71</v>
      </c>
      <c r="CU7" s="68" t="s">
        <v>71</v>
      </c>
    </row>
    <row r="8" spans="1:99" x14ac:dyDescent="0.25">
      <c r="A8" s="14">
        <v>5</v>
      </c>
      <c r="B8" s="15" t="s">
        <v>57</v>
      </c>
      <c r="C8" s="22">
        <f t="shared" si="0"/>
        <v>139</v>
      </c>
      <c r="D8" s="25">
        <v>62</v>
      </c>
      <c r="E8" s="25">
        <v>77</v>
      </c>
      <c r="F8" s="14">
        <v>22</v>
      </c>
      <c r="G8" s="14">
        <v>27</v>
      </c>
      <c r="H8" s="14">
        <v>35</v>
      </c>
      <c r="I8" s="14">
        <v>30</v>
      </c>
      <c r="J8" s="14">
        <v>34</v>
      </c>
      <c r="K8" s="14">
        <v>27</v>
      </c>
      <c r="L8" s="14">
        <v>30</v>
      </c>
      <c r="M8" s="14">
        <v>24</v>
      </c>
      <c r="N8" s="14">
        <v>24</v>
      </c>
      <c r="O8" s="14">
        <v>37</v>
      </c>
      <c r="P8" s="14">
        <v>37</v>
      </c>
      <c r="Q8" s="14">
        <v>18</v>
      </c>
      <c r="R8" s="14">
        <v>29</v>
      </c>
      <c r="S8" s="14">
        <v>17</v>
      </c>
      <c r="T8" s="14">
        <v>48</v>
      </c>
      <c r="U8" s="66">
        <f>F8+G8+H8</f>
        <v>84</v>
      </c>
      <c r="V8" s="66">
        <f>I8+J8+K8</f>
        <v>91</v>
      </c>
      <c r="W8" s="66">
        <f>L8+M8+N8</f>
        <v>78</v>
      </c>
      <c r="X8" s="66">
        <f>O8+P8+Q8</f>
        <v>92</v>
      </c>
      <c r="Y8" s="66">
        <f>R8+S8+T8</f>
        <v>94</v>
      </c>
      <c r="Z8" s="58">
        <f>AVERAGE(U8:Y8)</f>
        <v>87.8</v>
      </c>
      <c r="AA8" s="14">
        <v>24</v>
      </c>
      <c r="AB8" s="14">
        <v>27</v>
      </c>
      <c r="AC8" s="14">
        <v>34</v>
      </c>
      <c r="AD8" s="14">
        <v>30</v>
      </c>
      <c r="AE8" s="14">
        <v>34</v>
      </c>
      <c r="AF8" s="14">
        <v>27</v>
      </c>
      <c r="AG8" s="14">
        <v>30</v>
      </c>
      <c r="AH8" s="14">
        <v>32</v>
      </c>
      <c r="AI8" s="14">
        <v>24</v>
      </c>
      <c r="AJ8" s="14">
        <v>37</v>
      </c>
      <c r="AK8" s="14">
        <v>37</v>
      </c>
      <c r="AL8" s="14">
        <v>18</v>
      </c>
      <c r="AM8" s="14">
        <v>29</v>
      </c>
      <c r="AN8" s="14">
        <v>18</v>
      </c>
      <c r="AO8" s="14">
        <v>46</v>
      </c>
      <c r="AP8" s="58">
        <f>AA8+AB8+AC8</f>
        <v>85</v>
      </c>
      <c r="AQ8" s="58">
        <f>AD8+AE8+AF8</f>
        <v>91</v>
      </c>
      <c r="AR8" s="58">
        <f>AG8+AH8+AI8</f>
        <v>86</v>
      </c>
      <c r="AS8" s="58">
        <f>AJ8+AK8+AL8</f>
        <v>92</v>
      </c>
      <c r="AT8" s="58">
        <f>AM8+AN8+AO8</f>
        <v>93</v>
      </c>
      <c r="AU8" s="58">
        <f>AVERAGE(AP8:AT8)</f>
        <v>89.4</v>
      </c>
      <c r="AV8" s="58">
        <f>AVERAGE(Z8,AU8)</f>
        <v>88.6</v>
      </c>
      <c r="AW8" s="13">
        <f t="shared" si="1"/>
        <v>0</v>
      </c>
      <c r="AX8" s="13">
        <v>0</v>
      </c>
      <c r="AY8" s="13">
        <v>0</v>
      </c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58"/>
      <c r="BP8" s="58"/>
      <c r="BQ8" s="58"/>
      <c r="BR8" s="58"/>
      <c r="BS8" s="58"/>
      <c r="BT8" s="58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58"/>
      <c r="CK8" s="58"/>
      <c r="CL8" s="58"/>
      <c r="CM8" s="58"/>
      <c r="CN8" s="58"/>
      <c r="CO8" s="58"/>
      <c r="CP8" s="59"/>
      <c r="CQ8" s="57">
        <f t="shared" si="2"/>
        <v>88.6</v>
      </c>
      <c r="CR8" s="58">
        <f t="shared" si="3"/>
        <v>87.8</v>
      </c>
      <c r="CS8" s="58">
        <f>(E8*AU8+AY8*CO8)/(E8+AY8)</f>
        <v>89.4</v>
      </c>
      <c r="CT8" s="58">
        <f>CR8-CS8</f>
        <v>-1.6000000000000085</v>
      </c>
      <c r="CU8" s="68">
        <f>STDEV(CR8:CS8)/AVERAGE(CR8:CS8)</f>
        <v>1.2769422685084448E-2</v>
      </c>
    </row>
    <row r="9" spans="1:99" x14ac:dyDescent="0.25">
      <c r="A9" s="14">
        <v>6</v>
      </c>
      <c r="B9" s="21" t="s">
        <v>32</v>
      </c>
      <c r="C9" s="22">
        <f t="shared" si="0"/>
        <v>105</v>
      </c>
      <c r="D9" s="13">
        <v>62</v>
      </c>
      <c r="E9" s="13">
        <v>43</v>
      </c>
      <c r="F9" s="14">
        <v>27</v>
      </c>
      <c r="G9" s="14">
        <v>27</v>
      </c>
      <c r="H9" s="14">
        <v>36</v>
      </c>
      <c r="I9" s="14">
        <v>24</v>
      </c>
      <c r="J9" s="14">
        <v>39</v>
      </c>
      <c r="K9" s="14">
        <v>29</v>
      </c>
      <c r="L9" s="14">
        <v>24</v>
      </c>
      <c r="M9" s="14">
        <v>24</v>
      </c>
      <c r="N9" s="14">
        <v>28</v>
      </c>
      <c r="O9" s="14">
        <v>37</v>
      </c>
      <c r="P9" s="14">
        <v>38</v>
      </c>
      <c r="Q9" s="14">
        <v>19</v>
      </c>
      <c r="R9" s="14">
        <v>27</v>
      </c>
      <c r="S9" s="14">
        <v>17</v>
      </c>
      <c r="T9" s="14">
        <v>44</v>
      </c>
      <c r="U9" s="66">
        <f>F9+G9+H9</f>
        <v>90</v>
      </c>
      <c r="V9" s="66">
        <f>I9+J9+K9</f>
        <v>92</v>
      </c>
      <c r="W9" s="66">
        <f>L9+M9+N9</f>
        <v>76</v>
      </c>
      <c r="X9" s="66">
        <f>O9+P9+Q9</f>
        <v>94</v>
      </c>
      <c r="Y9" s="66">
        <f>R9+S9+T9</f>
        <v>88</v>
      </c>
      <c r="Z9" s="58">
        <f>AVERAGE(U9:Y9)</f>
        <v>88</v>
      </c>
      <c r="AA9" s="14">
        <v>27</v>
      </c>
      <c r="AB9" s="14">
        <v>27</v>
      </c>
      <c r="AC9" s="14">
        <v>36</v>
      </c>
      <c r="AD9" s="14">
        <v>24</v>
      </c>
      <c r="AE9" s="14">
        <v>39</v>
      </c>
      <c r="AF9" s="14">
        <v>29</v>
      </c>
      <c r="AG9" s="14">
        <v>24</v>
      </c>
      <c r="AH9" s="14">
        <v>24</v>
      </c>
      <c r="AI9" s="14">
        <v>28</v>
      </c>
      <c r="AJ9" s="14">
        <v>37</v>
      </c>
      <c r="AK9" s="14">
        <v>38</v>
      </c>
      <c r="AL9" s="14">
        <v>19</v>
      </c>
      <c r="AM9" s="14">
        <v>28</v>
      </c>
      <c r="AN9" s="14">
        <v>18</v>
      </c>
      <c r="AO9" s="14">
        <v>46</v>
      </c>
      <c r="AP9" s="58">
        <f>AA9+AB9+AC9</f>
        <v>90</v>
      </c>
      <c r="AQ9" s="58">
        <f>AD9+AE9+AF9</f>
        <v>92</v>
      </c>
      <c r="AR9" s="58">
        <f>AG9+AH9+AI9</f>
        <v>76</v>
      </c>
      <c r="AS9" s="58">
        <f>AJ9+AK9+AL9</f>
        <v>94</v>
      </c>
      <c r="AT9" s="58">
        <f>AM9+AN9+AO9</f>
        <v>92</v>
      </c>
      <c r="AU9" s="58">
        <f>AVERAGE(AP9:AT9)</f>
        <v>88.8</v>
      </c>
      <c r="AV9" s="58">
        <f>AVERAGE(Z9,AU9)</f>
        <v>88.4</v>
      </c>
      <c r="AW9" s="13">
        <f t="shared" si="1"/>
        <v>115</v>
      </c>
      <c r="AX9" s="13">
        <v>62</v>
      </c>
      <c r="AY9" s="13">
        <v>53</v>
      </c>
      <c r="AZ9" s="14">
        <v>27</v>
      </c>
      <c r="BA9" s="14">
        <v>27</v>
      </c>
      <c r="BB9" s="14">
        <v>34</v>
      </c>
      <c r="BC9" s="14">
        <v>24</v>
      </c>
      <c r="BD9" s="14">
        <v>39</v>
      </c>
      <c r="BE9" s="14">
        <v>29</v>
      </c>
      <c r="BF9" s="14">
        <v>24</v>
      </c>
      <c r="BG9" s="14">
        <v>24</v>
      </c>
      <c r="BH9" s="14">
        <v>27</v>
      </c>
      <c r="BI9" s="14">
        <v>38</v>
      </c>
      <c r="BJ9" s="14">
        <v>37</v>
      </c>
      <c r="BK9" s="14">
        <v>17</v>
      </c>
      <c r="BL9" s="14">
        <v>29</v>
      </c>
      <c r="BM9" s="14">
        <v>19</v>
      </c>
      <c r="BN9" s="14">
        <v>46</v>
      </c>
      <c r="BO9" s="58">
        <f>AZ9+BA9+BB9</f>
        <v>88</v>
      </c>
      <c r="BP9" s="58">
        <f>BC9+BD9+BE9</f>
        <v>92</v>
      </c>
      <c r="BQ9" s="58">
        <f>BF9+BG9+BH9</f>
        <v>75</v>
      </c>
      <c r="BR9" s="58">
        <f>BI9+BJ9+BK9</f>
        <v>92</v>
      </c>
      <c r="BS9" s="58">
        <f>BL9+BM9+BN9</f>
        <v>94</v>
      </c>
      <c r="BT9" s="58">
        <f>AVERAGE(BO9:BS9)</f>
        <v>88.2</v>
      </c>
      <c r="BU9" s="14">
        <v>24</v>
      </c>
      <c r="BV9" s="14">
        <v>30</v>
      </c>
      <c r="BW9" s="14">
        <v>34</v>
      </c>
      <c r="BX9" s="14">
        <v>24</v>
      </c>
      <c r="BY9" s="14">
        <v>39</v>
      </c>
      <c r="BZ9" s="14">
        <v>29</v>
      </c>
      <c r="CA9" s="14">
        <v>24</v>
      </c>
      <c r="CB9" s="14">
        <v>24</v>
      </c>
      <c r="CC9" s="14">
        <v>27</v>
      </c>
      <c r="CD9" s="14">
        <v>38</v>
      </c>
      <c r="CE9" s="14">
        <v>37</v>
      </c>
      <c r="CF9" s="14">
        <v>17</v>
      </c>
      <c r="CG9" s="14">
        <v>29</v>
      </c>
      <c r="CH9" s="14">
        <v>19</v>
      </c>
      <c r="CI9" s="14">
        <v>49</v>
      </c>
      <c r="CJ9" s="58">
        <f>BU9+BV9+BW9</f>
        <v>88</v>
      </c>
      <c r="CK9" s="58">
        <f>BX9+BY9+BZ9</f>
        <v>92</v>
      </c>
      <c r="CL9" s="58">
        <f>CA9+CB9+CC9</f>
        <v>75</v>
      </c>
      <c r="CM9" s="58">
        <f>CD9+CE9+CF9</f>
        <v>92</v>
      </c>
      <c r="CN9" s="58">
        <f>CG9+CH9+CI9</f>
        <v>97</v>
      </c>
      <c r="CO9" s="58">
        <f>AVERAGE(CJ9:CN9)</f>
        <v>88.8</v>
      </c>
      <c r="CP9" s="59">
        <f>AVERAGE(CO9,BT9)</f>
        <v>88.5</v>
      </c>
      <c r="CQ9" s="57">
        <f t="shared" si="2"/>
        <v>88.45</v>
      </c>
      <c r="CR9" s="58">
        <f t="shared" si="3"/>
        <v>88.100000000000009</v>
      </c>
      <c r="CS9" s="58">
        <f>(E9*AU9+AY9*CO9)/(E9+AY9)</f>
        <v>88.8</v>
      </c>
      <c r="CT9" s="58">
        <f>CR9-CS9</f>
        <v>-0.69999999999998863</v>
      </c>
      <c r="CU9" s="68">
        <f>STDEV(CR9:CS9)/AVERAGE(CR9:CS9)</f>
        <v>5.5960966289494091E-3</v>
      </c>
    </row>
    <row r="10" spans="1:99" x14ac:dyDescent="0.25">
      <c r="A10" s="14">
        <v>7</v>
      </c>
      <c r="B10" s="15" t="s">
        <v>104</v>
      </c>
      <c r="C10" s="22">
        <f t="shared" si="0"/>
        <v>30</v>
      </c>
      <c r="D10" s="25">
        <v>30</v>
      </c>
      <c r="E10" s="13">
        <v>0</v>
      </c>
      <c r="F10" s="14">
        <v>18</v>
      </c>
      <c r="G10" s="14">
        <v>27</v>
      </c>
      <c r="H10" s="14">
        <v>30</v>
      </c>
      <c r="I10" s="14">
        <v>24</v>
      </c>
      <c r="J10" s="14">
        <v>40</v>
      </c>
      <c r="K10" s="14">
        <v>29</v>
      </c>
      <c r="L10" s="14">
        <v>24</v>
      </c>
      <c r="M10" s="14">
        <v>24</v>
      </c>
      <c r="N10" s="14">
        <v>30</v>
      </c>
      <c r="O10" s="14">
        <v>39</v>
      </c>
      <c r="P10" s="14">
        <v>39</v>
      </c>
      <c r="Q10" s="14">
        <v>20</v>
      </c>
      <c r="R10" s="14">
        <v>30</v>
      </c>
      <c r="S10" s="14">
        <v>18</v>
      </c>
      <c r="T10" s="14">
        <v>49</v>
      </c>
      <c r="U10" s="66">
        <f>F10+G10+H10</f>
        <v>75</v>
      </c>
      <c r="V10" s="66">
        <f>I10+J10+K10</f>
        <v>93</v>
      </c>
      <c r="W10" s="66">
        <f>L10+M10+N10</f>
        <v>78</v>
      </c>
      <c r="X10" s="66">
        <f>O10+P10+Q10</f>
        <v>98</v>
      </c>
      <c r="Y10" s="66">
        <f>R10+S10+T10</f>
        <v>97</v>
      </c>
      <c r="Z10" s="58">
        <f>AVERAGE(U10:Y10)</f>
        <v>88.2</v>
      </c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58"/>
      <c r="AQ10" s="58"/>
      <c r="AR10" s="58"/>
      <c r="AS10" s="58"/>
      <c r="AT10" s="58"/>
      <c r="AU10" s="58"/>
      <c r="AV10" s="58">
        <f>Z10</f>
        <v>88.2</v>
      </c>
      <c r="AW10" s="13">
        <f t="shared" si="1"/>
        <v>0</v>
      </c>
      <c r="AX10" s="13">
        <v>0</v>
      </c>
      <c r="AY10" s="13">
        <v>0</v>
      </c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58"/>
      <c r="BP10" s="58"/>
      <c r="BQ10" s="58"/>
      <c r="BR10" s="58"/>
      <c r="BS10" s="58"/>
      <c r="BT10" s="58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58"/>
      <c r="CK10" s="58"/>
      <c r="CL10" s="58"/>
      <c r="CM10" s="58"/>
      <c r="CN10" s="58"/>
      <c r="CO10" s="58"/>
      <c r="CP10" s="59"/>
      <c r="CQ10" s="57">
        <f t="shared" si="2"/>
        <v>88.2</v>
      </c>
      <c r="CR10" s="58">
        <f t="shared" si="3"/>
        <v>88.2</v>
      </c>
      <c r="CS10" s="58" t="s">
        <v>71</v>
      </c>
      <c r="CT10" s="58" t="s">
        <v>71</v>
      </c>
      <c r="CU10" s="68" t="s">
        <v>71</v>
      </c>
    </row>
    <row r="11" spans="1:99" x14ac:dyDescent="0.25">
      <c r="A11" s="14">
        <v>8</v>
      </c>
      <c r="B11" s="21" t="s">
        <v>115</v>
      </c>
      <c r="C11" s="22">
        <f t="shared" si="0"/>
        <v>0</v>
      </c>
      <c r="D11" s="23">
        <v>0</v>
      </c>
      <c r="E11" s="13">
        <v>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58"/>
      <c r="V11" s="58"/>
      <c r="W11" s="58"/>
      <c r="X11" s="58"/>
      <c r="Y11" s="58"/>
      <c r="Z11" s="58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58"/>
      <c r="AQ11" s="58"/>
      <c r="AR11" s="58"/>
      <c r="AS11" s="58"/>
      <c r="AT11" s="58"/>
      <c r="AU11" s="58"/>
      <c r="AV11" s="58"/>
      <c r="AW11" s="13">
        <f t="shared" si="1"/>
        <v>50</v>
      </c>
      <c r="AX11" s="23">
        <v>50</v>
      </c>
      <c r="AY11" s="13">
        <v>0</v>
      </c>
      <c r="AZ11" s="14">
        <v>21</v>
      </c>
      <c r="BA11" s="14">
        <v>27</v>
      </c>
      <c r="BB11" s="27">
        <v>35</v>
      </c>
      <c r="BC11" s="14">
        <v>30</v>
      </c>
      <c r="BD11" s="27">
        <v>37</v>
      </c>
      <c r="BE11" s="27">
        <v>27</v>
      </c>
      <c r="BF11" s="14">
        <v>24</v>
      </c>
      <c r="BG11" s="14">
        <v>24</v>
      </c>
      <c r="BH11" s="14">
        <v>30</v>
      </c>
      <c r="BI11" s="14">
        <v>38</v>
      </c>
      <c r="BJ11" s="14">
        <v>38</v>
      </c>
      <c r="BK11" s="14">
        <v>17</v>
      </c>
      <c r="BL11" s="14">
        <v>28</v>
      </c>
      <c r="BM11" s="14">
        <v>18</v>
      </c>
      <c r="BN11" s="14">
        <v>46</v>
      </c>
      <c r="BO11" s="58">
        <f t="shared" ref="BO11:BO16" si="4">AZ11+BA11+BB11</f>
        <v>83</v>
      </c>
      <c r="BP11" s="58">
        <f t="shared" ref="BP11:BP16" si="5">BC11+BD11+BE11</f>
        <v>94</v>
      </c>
      <c r="BQ11" s="58">
        <f t="shared" ref="BQ11:BQ16" si="6">BF11+BG11+BH11</f>
        <v>78</v>
      </c>
      <c r="BR11" s="58">
        <f t="shared" ref="BR11:BR16" si="7">BI11+BJ11+BK11</f>
        <v>93</v>
      </c>
      <c r="BS11" s="58">
        <f t="shared" ref="BS11:BS16" si="8">BL11+BM11+BN11</f>
        <v>92</v>
      </c>
      <c r="BT11" s="58">
        <f t="shared" ref="BT11:BT16" si="9">AVERAGE(BO11:BS11)</f>
        <v>88</v>
      </c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58"/>
      <c r="CK11" s="58"/>
      <c r="CL11" s="58"/>
      <c r="CM11" s="58"/>
      <c r="CN11" s="58"/>
      <c r="CO11" s="58"/>
      <c r="CP11" s="59">
        <f>BT11</f>
        <v>88</v>
      </c>
      <c r="CQ11" s="57">
        <f t="shared" si="2"/>
        <v>88</v>
      </c>
      <c r="CR11" s="58">
        <f t="shared" si="3"/>
        <v>88</v>
      </c>
      <c r="CS11" s="58" t="s">
        <v>71</v>
      </c>
      <c r="CT11" s="58" t="s">
        <v>71</v>
      </c>
      <c r="CU11" s="68" t="s">
        <v>71</v>
      </c>
    </row>
    <row r="12" spans="1:99" x14ac:dyDescent="0.25">
      <c r="A12" s="14">
        <v>9</v>
      </c>
      <c r="B12" s="21" t="s">
        <v>33</v>
      </c>
      <c r="C12" s="22">
        <f t="shared" si="0"/>
        <v>186</v>
      </c>
      <c r="D12" s="13">
        <v>93</v>
      </c>
      <c r="E12" s="13">
        <v>93</v>
      </c>
      <c r="F12" s="14">
        <v>23</v>
      </c>
      <c r="G12" s="14">
        <v>18</v>
      </c>
      <c r="H12" s="14">
        <v>36</v>
      </c>
      <c r="I12" s="14">
        <v>24</v>
      </c>
      <c r="J12" s="14">
        <v>37</v>
      </c>
      <c r="K12" s="14">
        <v>27</v>
      </c>
      <c r="L12" s="14">
        <v>24</v>
      </c>
      <c r="M12" s="14">
        <v>24</v>
      </c>
      <c r="N12" s="14">
        <v>27</v>
      </c>
      <c r="O12" s="14">
        <v>37</v>
      </c>
      <c r="P12" s="14">
        <v>37</v>
      </c>
      <c r="Q12" s="14">
        <v>18</v>
      </c>
      <c r="R12" s="14">
        <v>28</v>
      </c>
      <c r="S12" s="14">
        <v>17</v>
      </c>
      <c r="T12" s="14">
        <v>45</v>
      </c>
      <c r="U12" s="66">
        <f t="shared" ref="U12:U17" si="10">F12+G12+H12</f>
        <v>77</v>
      </c>
      <c r="V12" s="66">
        <f t="shared" ref="V12:V17" si="11">I12+J12+K12</f>
        <v>88</v>
      </c>
      <c r="W12" s="66">
        <f t="shared" ref="W12:W17" si="12">L12+M12+N12</f>
        <v>75</v>
      </c>
      <c r="X12" s="66">
        <f t="shared" ref="X12:X17" si="13">O12+P12+Q12</f>
        <v>92</v>
      </c>
      <c r="Y12" s="66">
        <f t="shared" ref="Y12:Y17" si="14">R12+S12+T12</f>
        <v>90</v>
      </c>
      <c r="Z12" s="58">
        <f t="shared" ref="Z12:Z17" si="15">AVERAGE(U12:Y12)</f>
        <v>84.4</v>
      </c>
      <c r="AA12" s="14">
        <v>30</v>
      </c>
      <c r="AB12" s="14">
        <v>18</v>
      </c>
      <c r="AC12" s="14">
        <v>36</v>
      </c>
      <c r="AD12" s="14">
        <v>30</v>
      </c>
      <c r="AE12" s="14">
        <v>37</v>
      </c>
      <c r="AF12" s="14">
        <v>28</v>
      </c>
      <c r="AG12" s="14">
        <v>24</v>
      </c>
      <c r="AH12" s="14">
        <v>24</v>
      </c>
      <c r="AI12" s="14">
        <v>27</v>
      </c>
      <c r="AJ12" s="14">
        <v>37</v>
      </c>
      <c r="AK12" s="14">
        <v>37</v>
      </c>
      <c r="AL12" s="14">
        <v>18</v>
      </c>
      <c r="AM12" s="14">
        <v>26</v>
      </c>
      <c r="AN12" s="14">
        <v>18</v>
      </c>
      <c r="AO12" s="14">
        <v>46</v>
      </c>
      <c r="AP12" s="58">
        <f>AA12+AB12+AC12</f>
        <v>84</v>
      </c>
      <c r="AQ12" s="58">
        <f>AD12+AE12+AF12</f>
        <v>95</v>
      </c>
      <c r="AR12" s="58">
        <f>AG12+AH12+AI12</f>
        <v>75</v>
      </c>
      <c r="AS12" s="58">
        <f>AJ12+AK12+AL12</f>
        <v>92</v>
      </c>
      <c r="AT12" s="58">
        <f>AM12+AN12+AO12</f>
        <v>90</v>
      </c>
      <c r="AU12" s="58">
        <f>AVERAGE(AP12:AT12)</f>
        <v>87.2</v>
      </c>
      <c r="AV12" s="58">
        <f>AVERAGE(Z12,AU12)</f>
        <v>85.800000000000011</v>
      </c>
      <c r="AW12" s="13">
        <f t="shared" si="1"/>
        <v>136</v>
      </c>
      <c r="AX12" s="13">
        <v>68</v>
      </c>
      <c r="AY12" s="13">
        <v>68</v>
      </c>
      <c r="AZ12" s="14">
        <v>30</v>
      </c>
      <c r="BA12" s="14">
        <v>30</v>
      </c>
      <c r="BB12" s="14">
        <v>35</v>
      </c>
      <c r="BC12" s="14">
        <v>30</v>
      </c>
      <c r="BD12" s="14">
        <v>38</v>
      </c>
      <c r="BE12" s="14">
        <v>28</v>
      </c>
      <c r="BF12" s="14">
        <v>24</v>
      </c>
      <c r="BG12" s="14">
        <v>32</v>
      </c>
      <c r="BH12" s="14">
        <v>26</v>
      </c>
      <c r="BI12" s="14">
        <v>36</v>
      </c>
      <c r="BJ12" s="14">
        <v>36</v>
      </c>
      <c r="BK12" s="14">
        <v>18</v>
      </c>
      <c r="BL12" s="14">
        <v>26</v>
      </c>
      <c r="BM12" s="14">
        <v>18</v>
      </c>
      <c r="BN12" s="14">
        <v>45</v>
      </c>
      <c r="BO12" s="58">
        <f t="shared" si="4"/>
        <v>95</v>
      </c>
      <c r="BP12" s="58">
        <f t="shared" si="5"/>
        <v>96</v>
      </c>
      <c r="BQ12" s="58">
        <f t="shared" si="6"/>
        <v>82</v>
      </c>
      <c r="BR12" s="58">
        <f t="shared" si="7"/>
        <v>90</v>
      </c>
      <c r="BS12" s="58">
        <f t="shared" si="8"/>
        <v>89</v>
      </c>
      <c r="BT12" s="58">
        <f t="shared" si="9"/>
        <v>90.4</v>
      </c>
      <c r="BU12" s="14">
        <v>27</v>
      </c>
      <c r="BV12" s="14">
        <v>27</v>
      </c>
      <c r="BW12" s="14">
        <v>36</v>
      </c>
      <c r="BX12" s="14">
        <v>30</v>
      </c>
      <c r="BY12" s="14">
        <v>38</v>
      </c>
      <c r="BZ12" s="14">
        <v>28</v>
      </c>
      <c r="CA12" s="14">
        <v>24</v>
      </c>
      <c r="CB12" s="14">
        <v>40</v>
      </c>
      <c r="CC12" s="14">
        <v>26</v>
      </c>
      <c r="CD12" s="14">
        <v>36</v>
      </c>
      <c r="CE12" s="14">
        <v>36</v>
      </c>
      <c r="CF12" s="14">
        <v>18</v>
      </c>
      <c r="CG12" s="14">
        <v>26</v>
      </c>
      <c r="CH12" s="14">
        <v>17</v>
      </c>
      <c r="CI12" s="14">
        <v>47</v>
      </c>
      <c r="CJ12" s="58">
        <f>BU12+BV12+BW12</f>
        <v>90</v>
      </c>
      <c r="CK12" s="58">
        <f>BX12+BY12+BZ12</f>
        <v>96</v>
      </c>
      <c r="CL12" s="58">
        <f>CA12+CB12+CC12</f>
        <v>90</v>
      </c>
      <c r="CM12" s="58">
        <f>CD12+CE12+CF12</f>
        <v>90</v>
      </c>
      <c r="CN12" s="58">
        <f>CG12+CH12+CI12</f>
        <v>90</v>
      </c>
      <c r="CO12" s="58">
        <f>AVERAGE(CJ12:CN12)</f>
        <v>91.2</v>
      </c>
      <c r="CP12" s="59">
        <f>AVERAGE(CO12,BT12)</f>
        <v>90.800000000000011</v>
      </c>
      <c r="CQ12" s="57">
        <f t="shared" si="2"/>
        <v>87.911801242236038</v>
      </c>
      <c r="CR12" s="58">
        <f t="shared" si="3"/>
        <v>86.934161490683238</v>
      </c>
      <c r="CS12" s="58">
        <f>(E12*AU12+AY12*CO12)/(E12+AY12)</f>
        <v>88.889440993788824</v>
      </c>
      <c r="CT12" s="58">
        <f>CR12-CS12</f>
        <v>-1.9552795031055865</v>
      </c>
      <c r="CU12" s="68">
        <f>STDEV(CR12:CS12)/AVERAGE(CR12:CS12)</f>
        <v>1.5727028410569933E-2</v>
      </c>
    </row>
    <row r="13" spans="1:99" x14ac:dyDescent="0.25">
      <c r="A13" s="14">
        <v>10</v>
      </c>
      <c r="B13" s="21" t="s">
        <v>36</v>
      </c>
      <c r="C13" s="22">
        <f t="shared" si="0"/>
        <v>93</v>
      </c>
      <c r="D13" s="25">
        <v>93</v>
      </c>
      <c r="E13" s="13">
        <v>0</v>
      </c>
      <c r="F13" s="14">
        <v>20</v>
      </c>
      <c r="G13" s="14">
        <v>18</v>
      </c>
      <c r="H13" s="14">
        <v>36</v>
      </c>
      <c r="I13" s="14">
        <v>30</v>
      </c>
      <c r="J13" s="14">
        <v>39</v>
      </c>
      <c r="K13" s="14">
        <v>28</v>
      </c>
      <c r="L13" s="14">
        <v>24</v>
      </c>
      <c r="M13" s="14">
        <v>24</v>
      </c>
      <c r="N13" s="14">
        <v>27</v>
      </c>
      <c r="O13" s="14">
        <v>37</v>
      </c>
      <c r="P13" s="14">
        <v>37</v>
      </c>
      <c r="Q13" s="14">
        <v>18</v>
      </c>
      <c r="R13" s="14">
        <v>26</v>
      </c>
      <c r="S13" s="14">
        <v>18</v>
      </c>
      <c r="T13" s="14">
        <v>46</v>
      </c>
      <c r="U13" s="66">
        <f t="shared" si="10"/>
        <v>74</v>
      </c>
      <c r="V13" s="66">
        <f t="shared" si="11"/>
        <v>97</v>
      </c>
      <c r="W13" s="66">
        <f t="shared" si="12"/>
        <v>75</v>
      </c>
      <c r="X13" s="66">
        <f t="shared" si="13"/>
        <v>92</v>
      </c>
      <c r="Y13" s="66">
        <f t="shared" si="14"/>
        <v>90</v>
      </c>
      <c r="Z13" s="58">
        <f t="shared" si="15"/>
        <v>85.6</v>
      </c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58"/>
      <c r="AQ13" s="58"/>
      <c r="AR13" s="58"/>
      <c r="AS13" s="58"/>
      <c r="AT13" s="58"/>
      <c r="AU13" s="58"/>
      <c r="AV13" s="58">
        <f>Z13</f>
        <v>85.6</v>
      </c>
      <c r="AW13" s="13">
        <f t="shared" si="1"/>
        <v>126</v>
      </c>
      <c r="AX13" s="23">
        <v>126</v>
      </c>
      <c r="AY13" s="13">
        <v>0</v>
      </c>
      <c r="AZ13" s="14">
        <v>27</v>
      </c>
      <c r="BA13" s="14">
        <v>27</v>
      </c>
      <c r="BB13" s="14">
        <v>38</v>
      </c>
      <c r="BC13" s="14">
        <v>30</v>
      </c>
      <c r="BD13" s="14">
        <v>37</v>
      </c>
      <c r="BE13" s="14">
        <v>28</v>
      </c>
      <c r="BF13" s="14">
        <v>24</v>
      </c>
      <c r="BG13" s="14">
        <v>24</v>
      </c>
      <c r="BH13" s="14">
        <v>28</v>
      </c>
      <c r="BI13" s="14">
        <v>37</v>
      </c>
      <c r="BJ13" s="14">
        <v>37</v>
      </c>
      <c r="BK13" s="14">
        <v>19</v>
      </c>
      <c r="BL13" s="14">
        <v>28</v>
      </c>
      <c r="BM13" s="14">
        <v>18</v>
      </c>
      <c r="BN13" s="14">
        <v>46</v>
      </c>
      <c r="BO13" s="58">
        <f t="shared" si="4"/>
        <v>92</v>
      </c>
      <c r="BP13" s="58">
        <f t="shared" si="5"/>
        <v>95</v>
      </c>
      <c r="BQ13" s="58">
        <f t="shared" si="6"/>
        <v>76</v>
      </c>
      <c r="BR13" s="58">
        <f t="shared" si="7"/>
        <v>93</v>
      </c>
      <c r="BS13" s="58">
        <f t="shared" si="8"/>
        <v>92</v>
      </c>
      <c r="BT13" s="58">
        <f t="shared" si="9"/>
        <v>89.6</v>
      </c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58"/>
      <c r="CK13" s="58"/>
      <c r="CL13" s="58"/>
      <c r="CM13" s="58"/>
      <c r="CN13" s="58"/>
      <c r="CO13" s="58"/>
      <c r="CP13" s="59">
        <f>BT13</f>
        <v>89.6</v>
      </c>
      <c r="CQ13" s="57">
        <f t="shared" si="2"/>
        <v>87.901369863013684</v>
      </c>
      <c r="CR13" s="58">
        <f t="shared" si="3"/>
        <v>87.901369863013684</v>
      </c>
      <c r="CS13" s="58" t="s">
        <v>71</v>
      </c>
      <c r="CT13" s="58" t="s">
        <v>71</v>
      </c>
      <c r="CU13" s="68" t="s">
        <v>71</v>
      </c>
    </row>
    <row r="14" spans="1:99" x14ac:dyDescent="0.25">
      <c r="A14" s="14">
        <v>11</v>
      </c>
      <c r="B14" s="21" t="s">
        <v>54</v>
      </c>
      <c r="C14" s="22">
        <f t="shared" si="0"/>
        <v>157</v>
      </c>
      <c r="D14" s="25">
        <v>78</v>
      </c>
      <c r="E14" s="13">
        <v>79</v>
      </c>
      <c r="F14" s="14">
        <v>18</v>
      </c>
      <c r="G14" s="14">
        <v>18</v>
      </c>
      <c r="H14" s="14">
        <v>35</v>
      </c>
      <c r="I14" s="14">
        <v>30</v>
      </c>
      <c r="J14" s="14">
        <v>39</v>
      </c>
      <c r="K14" s="14">
        <v>27</v>
      </c>
      <c r="L14" s="14">
        <v>32</v>
      </c>
      <c r="M14" s="14">
        <v>32</v>
      </c>
      <c r="N14" s="14">
        <v>28</v>
      </c>
      <c r="O14" s="14">
        <v>37</v>
      </c>
      <c r="P14" s="14">
        <v>35</v>
      </c>
      <c r="Q14" s="14">
        <v>16</v>
      </c>
      <c r="R14" s="14">
        <v>26</v>
      </c>
      <c r="S14" s="14">
        <v>18</v>
      </c>
      <c r="T14" s="14">
        <v>45</v>
      </c>
      <c r="U14" s="66">
        <f t="shared" si="10"/>
        <v>71</v>
      </c>
      <c r="V14" s="66">
        <f t="shared" si="11"/>
        <v>96</v>
      </c>
      <c r="W14" s="66">
        <f t="shared" si="12"/>
        <v>92</v>
      </c>
      <c r="X14" s="66">
        <f t="shared" si="13"/>
        <v>88</v>
      </c>
      <c r="Y14" s="66">
        <f t="shared" si="14"/>
        <v>89</v>
      </c>
      <c r="Z14" s="58">
        <f t="shared" si="15"/>
        <v>87.2</v>
      </c>
      <c r="AA14" s="14">
        <v>23</v>
      </c>
      <c r="AB14" s="14">
        <v>18</v>
      </c>
      <c r="AC14" s="14">
        <v>35</v>
      </c>
      <c r="AD14" s="14">
        <v>24</v>
      </c>
      <c r="AE14" s="14">
        <v>39</v>
      </c>
      <c r="AF14" s="14">
        <v>27</v>
      </c>
      <c r="AG14" s="14">
        <v>30</v>
      </c>
      <c r="AH14" s="14">
        <v>32</v>
      </c>
      <c r="AI14" s="14">
        <v>28</v>
      </c>
      <c r="AJ14" s="14">
        <v>37</v>
      </c>
      <c r="AK14" s="14">
        <v>35</v>
      </c>
      <c r="AL14" s="14">
        <v>16</v>
      </c>
      <c r="AM14" s="14">
        <v>28</v>
      </c>
      <c r="AN14" s="14">
        <v>18</v>
      </c>
      <c r="AO14" s="14">
        <v>44</v>
      </c>
      <c r="AP14" s="58">
        <f>AA14+AB14+AC14</f>
        <v>76</v>
      </c>
      <c r="AQ14" s="58">
        <f>AD14+AE14+AF14</f>
        <v>90</v>
      </c>
      <c r="AR14" s="58">
        <f>AG14+AH14+AI14</f>
        <v>90</v>
      </c>
      <c r="AS14" s="58">
        <f>AJ14+AK14+AL14</f>
        <v>88</v>
      </c>
      <c r="AT14" s="58">
        <f>AM14+AN14+AO14</f>
        <v>90</v>
      </c>
      <c r="AU14" s="58">
        <f>AVERAGE(AP14:AT14)</f>
        <v>86.8</v>
      </c>
      <c r="AV14" s="58">
        <f>AVERAGE(Z14,AU14)</f>
        <v>87</v>
      </c>
      <c r="AW14" s="13">
        <f t="shared" si="1"/>
        <v>124</v>
      </c>
      <c r="AX14" s="25">
        <v>64</v>
      </c>
      <c r="AY14" s="13">
        <v>60</v>
      </c>
      <c r="AZ14" s="14">
        <v>25</v>
      </c>
      <c r="BA14" s="14">
        <v>18</v>
      </c>
      <c r="BB14" s="14">
        <v>36</v>
      </c>
      <c r="BC14" s="14">
        <v>30</v>
      </c>
      <c r="BD14" s="14">
        <v>40</v>
      </c>
      <c r="BE14" s="14">
        <v>29</v>
      </c>
      <c r="BF14" s="14">
        <v>30</v>
      </c>
      <c r="BG14" s="14">
        <v>24</v>
      </c>
      <c r="BH14" s="14">
        <v>24</v>
      </c>
      <c r="BI14" s="14">
        <v>37</v>
      </c>
      <c r="BJ14" s="14">
        <v>37</v>
      </c>
      <c r="BK14" s="14">
        <v>20</v>
      </c>
      <c r="BL14" s="14">
        <v>27</v>
      </c>
      <c r="BM14" s="14">
        <v>19</v>
      </c>
      <c r="BN14" s="14">
        <v>45</v>
      </c>
      <c r="BO14" s="58">
        <f t="shared" si="4"/>
        <v>79</v>
      </c>
      <c r="BP14" s="58">
        <f t="shared" si="5"/>
        <v>99</v>
      </c>
      <c r="BQ14" s="58">
        <f t="shared" si="6"/>
        <v>78</v>
      </c>
      <c r="BR14" s="58">
        <f t="shared" si="7"/>
        <v>94</v>
      </c>
      <c r="BS14" s="58">
        <f t="shared" si="8"/>
        <v>91</v>
      </c>
      <c r="BT14" s="58">
        <f t="shared" si="9"/>
        <v>88.2</v>
      </c>
      <c r="BU14" s="14">
        <v>25</v>
      </c>
      <c r="BV14" s="14">
        <v>18</v>
      </c>
      <c r="BW14" s="14">
        <v>36</v>
      </c>
      <c r="BX14" s="14">
        <v>30</v>
      </c>
      <c r="BY14" s="14">
        <v>40</v>
      </c>
      <c r="BZ14" s="14">
        <v>29</v>
      </c>
      <c r="CA14" s="14">
        <v>30</v>
      </c>
      <c r="CB14" s="14">
        <v>24</v>
      </c>
      <c r="CC14" s="14">
        <v>26</v>
      </c>
      <c r="CD14" s="14">
        <v>39</v>
      </c>
      <c r="CE14" s="14">
        <v>37</v>
      </c>
      <c r="CF14" s="14">
        <v>20</v>
      </c>
      <c r="CG14" s="14">
        <v>27</v>
      </c>
      <c r="CH14" s="14">
        <v>19</v>
      </c>
      <c r="CI14" s="14">
        <v>48</v>
      </c>
      <c r="CJ14" s="58">
        <f>BU14+BV14+BW14</f>
        <v>79</v>
      </c>
      <c r="CK14" s="58">
        <f>BX14+BY14+BZ14</f>
        <v>99</v>
      </c>
      <c r="CL14" s="58">
        <f>CA14+CB14+CC14</f>
        <v>80</v>
      </c>
      <c r="CM14" s="58">
        <f>CD14+CE14+CF14</f>
        <v>96</v>
      </c>
      <c r="CN14" s="58">
        <f>CG14+CH14+CI14</f>
        <v>94</v>
      </c>
      <c r="CO14" s="58">
        <f>AVERAGE(CJ14:CN14)</f>
        <v>89.6</v>
      </c>
      <c r="CP14" s="59">
        <f>AVERAGE(CO14,BT14)</f>
        <v>88.9</v>
      </c>
      <c r="CQ14" s="57">
        <f t="shared" si="2"/>
        <v>87.829668659438653</v>
      </c>
      <c r="CR14" s="58">
        <f t="shared" si="3"/>
        <v>87.650704225352129</v>
      </c>
      <c r="CS14" s="58">
        <f>(E14*AU14+AY14*CO14)/(E14+AY14)</f>
        <v>88.008633093525191</v>
      </c>
      <c r="CT14" s="58">
        <f>CR14-CS14</f>
        <v>-0.35792886817306169</v>
      </c>
      <c r="CU14" s="68">
        <f>STDEV(CR14:CS14)/AVERAGE(CR14:CS14)</f>
        <v>2.881645049225617E-3</v>
      </c>
    </row>
    <row r="15" spans="1:99" x14ac:dyDescent="0.25">
      <c r="A15" s="14">
        <v>12</v>
      </c>
      <c r="B15" s="21" t="s">
        <v>124</v>
      </c>
      <c r="C15" s="22">
        <f t="shared" si="0"/>
        <v>127</v>
      </c>
      <c r="D15" s="25">
        <v>71</v>
      </c>
      <c r="E15" s="13">
        <v>56</v>
      </c>
      <c r="F15" s="26">
        <v>23</v>
      </c>
      <c r="G15" s="26">
        <v>18</v>
      </c>
      <c r="H15" s="26">
        <v>36</v>
      </c>
      <c r="I15" s="26">
        <v>30</v>
      </c>
      <c r="J15" s="26">
        <v>37</v>
      </c>
      <c r="K15" s="26">
        <v>28</v>
      </c>
      <c r="L15" s="26">
        <v>24</v>
      </c>
      <c r="M15" s="26">
        <v>32</v>
      </c>
      <c r="N15" s="26">
        <v>28</v>
      </c>
      <c r="O15" s="26">
        <v>37</v>
      </c>
      <c r="P15" s="26">
        <v>36</v>
      </c>
      <c r="Q15" s="26">
        <v>19</v>
      </c>
      <c r="R15" s="26">
        <v>28</v>
      </c>
      <c r="S15" s="26">
        <v>19</v>
      </c>
      <c r="T15" s="26">
        <v>49</v>
      </c>
      <c r="U15" s="66">
        <f t="shared" si="10"/>
        <v>77</v>
      </c>
      <c r="V15" s="66">
        <f t="shared" si="11"/>
        <v>95</v>
      </c>
      <c r="W15" s="66">
        <f t="shared" si="12"/>
        <v>84</v>
      </c>
      <c r="X15" s="66">
        <f t="shared" si="13"/>
        <v>92</v>
      </c>
      <c r="Y15" s="66">
        <f t="shared" si="14"/>
        <v>96</v>
      </c>
      <c r="Z15" s="58">
        <f t="shared" si="15"/>
        <v>88.8</v>
      </c>
      <c r="AA15" s="26">
        <v>28</v>
      </c>
      <c r="AB15" s="26">
        <v>27</v>
      </c>
      <c r="AC15" s="26">
        <v>36</v>
      </c>
      <c r="AD15" s="26">
        <v>30</v>
      </c>
      <c r="AE15" s="26">
        <v>37</v>
      </c>
      <c r="AF15" s="26">
        <v>28</v>
      </c>
      <c r="AG15" s="26">
        <v>30</v>
      </c>
      <c r="AH15" s="26">
        <v>24</v>
      </c>
      <c r="AI15" s="26">
        <v>28</v>
      </c>
      <c r="AJ15" s="26">
        <v>37</v>
      </c>
      <c r="AK15" s="26">
        <v>37</v>
      </c>
      <c r="AL15" s="26">
        <v>19</v>
      </c>
      <c r="AM15" s="26">
        <v>28</v>
      </c>
      <c r="AN15" s="26">
        <v>19</v>
      </c>
      <c r="AO15" s="26">
        <v>48</v>
      </c>
      <c r="AP15" s="58">
        <f>AA15+AB15+AC15</f>
        <v>91</v>
      </c>
      <c r="AQ15" s="58">
        <f>AD15+AE15+AF15</f>
        <v>95</v>
      </c>
      <c r="AR15" s="58">
        <f>AG15+AH15+AI15</f>
        <v>82</v>
      </c>
      <c r="AS15" s="58">
        <f>AJ15+AK15+AL15</f>
        <v>93</v>
      </c>
      <c r="AT15" s="58">
        <f>AM15+AN15+AO15</f>
        <v>95</v>
      </c>
      <c r="AU15" s="58">
        <f>AVERAGE(AP15:AT15)</f>
        <v>91.2</v>
      </c>
      <c r="AV15" s="58">
        <f>AVERAGE(Z15,AU15)</f>
        <v>90</v>
      </c>
      <c r="AW15" s="13">
        <f t="shared" si="1"/>
        <v>310</v>
      </c>
      <c r="AX15" s="23">
        <v>137</v>
      </c>
      <c r="AY15" s="13">
        <v>173</v>
      </c>
      <c r="AZ15" s="26">
        <v>25</v>
      </c>
      <c r="BA15" s="26">
        <v>18</v>
      </c>
      <c r="BB15" s="14">
        <v>37</v>
      </c>
      <c r="BC15" s="26">
        <v>30</v>
      </c>
      <c r="BD15" s="14">
        <v>36</v>
      </c>
      <c r="BE15" s="14">
        <v>29</v>
      </c>
      <c r="BF15" s="26">
        <v>24</v>
      </c>
      <c r="BG15" s="26">
        <v>24</v>
      </c>
      <c r="BH15" s="14">
        <v>27</v>
      </c>
      <c r="BI15" s="14">
        <v>37</v>
      </c>
      <c r="BJ15" s="14">
        <v>35</v>
      </c>
      <c r="BK15" s="14">
        <v>18</v>
      </c>
      <c r="BL15" s="14">
        <v>28</v>
      </c>
      <c r="BM15" s="14">
        <v>17</v>
      </c>
      <c r="BN15" s="14">
        <v>44</v>
      </c>
      <c r="BO15" s="58">
        <f t="shared" si="4"/>
        <v>80</v>
      </c>
      <c r="BP15" s="58">
        <f t="shared" si="5"/>
        <v>95</v>
      </c>
      <c r="BQ15" s="58">
        <f t="shared" si="6"/>
        <v>75</v>
      </c>
      <c r="BR15" s="58">
        <f t="shared" si="7"/>
        <v>90</v>
      </c>
      <c r="BS15" s="58">
        <f t="shared" si="8"/>
        <v>89</v>
      </c>
      <c r="BT15" s="58">
        <f t="shared" si="9"/>
        <v>85.8</v>
      </c>
      <c r="BU15" s="26">
        <v>26</v>
      </c>
      <c r="BV15" s="26">
        <v>18</v>
      </c>
      <c r="BW15" s="14">
        <v>39</v>
      </c>
      <c r="BX15" s="26">
        <v>18</v>
      </c>
      <c r="BY15" s="14">
        <v>35</v>
      </c>
      <c r="BZ15" s="14">
        <v>29</v>
      </c>
      <c r="CA15" s="26">
        <v>24</v>
      </c>
      <c r="CB15" s="26">
        <v>32</v>
      </c>
      <c r="CC15" s="14">
        <v>28</v>
      </c>
      <c r="CD15" s="14">
        <v>38</v>
      </c>
      <c r="CE15" s="14">
        <v>38</v>
      </c>
      <c r="CF15" s="14">
        <v>19</v>
      </c>
      <c r="CG15" s="14">
        <v>28</v>
      </c>
      <c r="CH15" s="14">
        <v>19</v>
      </c>
      <c r="CI15" s="14">
        <v>49</v>
      </c>
      <c r="CJ15" s="58">
        <f>BU15+BV15+BW15</f>
        <v>83</v>
      </c>
      <c r="CK15" s="58">
        <f>BX15+BY15+BZ15</f>
        <v>82</v>
      </c>
      <c r="CL15" s="58">
        <f>CA15+CB15+CC15</f>
        <v>84</v>
      </c>
      <c r="CM15" s="58">
        <f>CD15+CE15+CF15</f>
        <v>95</v>
      </c>
      <c r="CN15" s="58">
        <f>CG15+CH15+CI15</f>
        <v>96</v>
      </c>
      <c r="CO15" s="58">
        <f>AVERAGE(CJ15:CN15)</f>
        <v>88</v>
      </c>
      <c r="CP15" s="59">
        <f>AVERAGE(CO15,BT15)</f>
        <v>86.9</v>
      </c>
      <c r="CQ15" s="57">
        <f t="shared" si="2"/>
        <v>87.803285606315086</v>
      </c>
      <c r="CR15" s="58">
        <f t="shared" si="3"/>
        <v>86.824038461538464</v>
      </c>
      <c r="CS15" s="58">
        <f>(E15*AU15+AY15*CO15)/(E15+AY15)</f>
        <v>88.782532751091708</v>
      </c>
      <c r="CT15" s="58">
        <f>CR15-CS15</f>
        <v>-1.9584942895532436</v>
      </c>
      <c r="CU15" s="68">
        <f>STDEV(CR15:CS15)/AVERAGE(CR15:CS15)</f>
        <v>1.5772355026297837E-2</v>
      </c>
    </row>
    <row r="16" spans="1:99" x14ac:dyDescent="0.25">
      <c r="A16" s="14">
        <v>13</v>
      </c>
      <c r="B16" s="15" t="s">
        <v>80</v>
      </c>
      <c r="C16" s="22">
        <f t="shared" si="0"/>
        <v>82</v>
      </c>
      <c r="D16" s="25">
        <v>82</v>
      </c>
      <c r="E16" s="13">
        <v>0</v>
      </c>
      <c r="F16" s="14">
        <v>19</v>
      </c>
      <c r="G16" s="14">
        <v>18</v>
      </c>
      <c r="H16" s="14">
        <v>32</v>
      </c>
      <c r="I16" s="14">
        <v>24</v>
      </c>
      <c r="J16" s="14">
        <v>40</v>
      </c>
      <c r="K16" s="14">
        <v>27</v>
      </c>
      <c r="L16" s="14">
        <v>24</v>
      </c>
      <c r="M16" s="14">
        <v>32</v>
      </c>
      <c r="N16" s="14">
        <v>30</v>
      </c>
      <c r="O16" s="14">
        <v>37</v>
      </c>
      <c r="P16" s="14">
        <v>36</v>
      </c>
      <c r="Q16" s="14">
        <v>19</v>
      </c>
      <c r="R16" s="14">
        <v>28</v>
      </c>
      <c r="S16" s="14">
        <v>19</v>
      </c>
      <c r="T16" s="14">
        <v>47</v>
      </c>
      <c r="U16" s="66">
        <f t="shared" si="10"/>
        <v>69</v>
      </c>
      <c r="V16" s="66">
        <f t="shared" si="11"/>
        <v>91</v>
      </c>
      <c r="W16" s="66">
        <f t="shared" si="12"/>
        <v>86</v>
      </c>
      <c r="X16" s="66">
        <f t="shared" si="13"/>
        <v>92</v>
      </c>
      <c r="Y16" s="66">
        <f t="shared" si="14"/>
        <v>94</v>
      </c>
      <c r="Z16" s="58">
        <f t="shared" si="15"/>
        <v>86.4</v>
      </c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58"/>
      <c r="AQ16" s="58"/>
      <c r="AR16" s="58"/>
      <c r="AS16" s="58"/>
      <c r="AT16" s="58"/>
      <c r="AU16" s="58"/>
      <c r="AV16" s="58">
        <f>Z16</f>
        <v>86.4</v>
      </c>
      <c r="AW16" s="13">
        <f t="shared" si="1"/>
        <v>124</v>
      </c>
      <c r="AX16" s="23">
        <v>67</v>
      </c>
      <c r="AY16" s="13">
        <v>57</v>
      </c>
      <c r="AZ16" s="14">
        <v>27</v>
      </c>
      <c r="BA16" s="14">
        <v>27</v>
      </c>
      <c r="BB16" s="14">
        <v>36</v>
      </c>
      <c r="BC16" s="14">
        <v>24</v>
      </c>
      <c r="BD16" s="14">
        <v>40</v>
      </c>
      <c r="BE16" s="14">
        <v>27</v>
      </c>
      <c r="BF16" s="14">
        <v>24</v>
      </c>
      <c r="BG16" s="14">
        <v>24</v>
      </c>
      <c r="BH16" s="14">
        <v>30</v>
      </c>
      <c r="BI16" s="14">
        <v>38</v>
      </c>
      <c r="BJ16" s="14">
        <v>38</v>
      </c>
      <c r="BK16" s="14">
        <v>20</v>
      </c>
      <c r="BL16" s="14">
        <v>28</v>
      </c>
      <c r="BM16" s="14">
        <v>18</v>
      </c>
      <c r="BN16" s="14">
        <v>46</v>
      </c>
      <c r="BO16" s="58">
        <f t="shared" si="4"/>
        <v>90</v>
      </c>
      <c r="BP16" s="58">
        <f t="shared" si="5"/>
        <v>91</v>
      </c>
      <c r="BQ16" s="58">
        <f t="shared" si="6"/>
        <v>78</v>
      </c>
      <c r="BR16" s="58">
        <f t="shared" si="7"/>
        <v>96</v>
      </c>
      <c r="BS16" s="58">
        <f t="shared" si="8"/>
        <v>92</v>
      </c>
      <c r="BT16" s="58">
        <f t="shared" si="9"/>
        <v>89.4</v>
      </c>
      <c r="BU16" s="14">
        <v>23</v>
      </c>
      <c r="BV16" s="14">
        <v>27</v>
      </c>
      <c r="BW16" s="14">
        <v>36</v>
      </c>
      <c r="BX16" s="14">
        <v>24</v>
      </c>
      <c r="BY16" s="14">
        <v>32</v>
      </c>
      <c r="BZ16" s="14">
        <v>29</v>
      </c>
      <c r="CA16" s="14">
        <v>24</v>
      </c>
      <c r="CB16" s="14">
        <v>24</v>
      </c>
      <c r="CC16" s="14">
        <v>30</v>
      </c>
      <c r="CD16" s="14">
        <v>38</v>
      </c>
      <c r="CE16" s="14">
        <v>38</v>
      </c>
      <c r="CF16" s="14">
        <v>20</v>
      </c>
      <c r="CG16" s="14">
        <v>28</v>
      </c>
      <c r="CH16" s="14">
        <v>18</v>
      </c>
      <c r="CI16" s="14">
        <v>48</v>
      </c>
      <c r="CJ16" s="58">
        <f>BU16+BV16+BW16</f>
        <v>86</v>
      </c>
      <c r="CK16" s="58">
        <f>BX16+BY16+BZ16</f>
        <v>85</v>
      </c>
      <c r="CL16" s="58">
        <f>CA16+CB16+CC16</f>
        <v>78</v>
      </c>
      <c r="CM16" s="58">
        <f>CD16+CE16+CF16</f>
        <v>96</v>
      </c>
      <c r="CN16" s="58">
        <f>CG16+CH16+CI16</f>
        <v>94</v>
      </c>
      <c r="CO16" s="58">
        <f>AVERAGE(CJ16:CN16)</f>
        <v>87.8</v>
      </c>
      <c r="CP16" s="59">
        <f>AVERAGE(CO16,BT16)</f>
        <v>88.6</v>
      </c>
      <c r="CQ16" s="57">
        <f t="shared" si="2"/>
        <v>87.774496644295311</v>
      </c>
      <c r="CR16" s="58">
        <f t="shared" si="3"/>
        <v>87.748993288590611</v>
      </c>
      <c r="CS16" s="58">
        <f>(E16*AU16+AY16*CO16)/(E16+AY16)</f>
        <v>87.8</v>
      </c>
      <c r="CT16" s="58">
        <f>CR16-CS16</f>
        <v>-5.100671140938573E-2</v>
      </c>
      <c r="CU16" s="68">
        <f>STDEV(CR16:CS16)/AVERAGE(CR16:CS16)</f>
        <v>4.1090741505204619E-4</v>
      </c>
    </row>
    <row r="17" spans="1:99" x14ac:dyDescent="0.25">
      <c r="A17" s="14">
        <v>14</v>
      </c>
      <c r="B17" s="15" t="s">
        <v>60</v>
      </c>
      <c r="C17" s="22">
        <f t="shared" si="0"/>
        <v>108</v>
      </c>
      <c r="D17" s="25">
        <v>58</v>
      </c>
      <c r="E17" s="25">
        <v>50</v>
      </c>
      <c r="F17" s="14">
        <v>22</v>
      </c>
      <c r="G17" s="14">
        <v>27</v>
      </c>
      <c r="H17" s="14">
        <v>35</v>
      </c>
      <c r="I17" s="14">
        <v>24</v>
      </c>
      <c r="J17" s="14">
        <v>36</v>
      </c>
      <c r="K17" s="14">
        <v>28</v>
      </c>
      <c r="L17" s="14">
        <v>24</v>
      </c>
      <c r="M17" s="14">
        <v>24</v>
      </c>
      <c r="N17" s="14">
        <v>24</v>
      </c>
      <c r="O17" s="14">
        <v>36</v>
      </c>
      <c r="P17" s="14">
        <v>36</v>
      </c>
      <c r="Q17" s="14">
        <v>19</v>
      </c>
      <c r="R17" s="14">
        <v>29</v>
      </c>
      <c r="S17" s="14">
        <v>18</v>
      </c>
      <c r="T17" s="14">
        <v>45</v>
      </c>
      <c r="U17" s="66">
        <f t="shared" si="10"/>
        <v>84</v>
      </c>
      <c r="V17" s="66">
        <f t="shared" si="11"/>
        <v>88</v>
      </c>
      <c r="W17" s="66">
        <f t="shared" si="12"/>
        <v>72</v>
      </c>
      <c r="X17" s="66">
        <f t="shared" si="13"/>
        <v>91</v>
      </c>
      <c r="Y17" s="66">
        <f t="shared" si="14"/>
        <v>92</v>
      </c>
      <c r="Z17" s="58">
        <f t="shared" si="15"/>
        <v>85.4</v>
      </c>
      <c r="AA17" s="14">
        <v>27</v>
      </c>
      <c r="AB17" s="14">
        <v>27</v>
      </c>
      <c r="AC17" s="14">
        <v>36</v>
      </c>
      <c r="AD17" s="14">
        <v>30</v>
      </c>
      <c r="AE17" s="14">
        <v>36</v>
      </c>
      <c r="AF17" s="14">
        <v>28</v>
      </c>
      <c r="AG17" s="14">
        <v>30</v>
      </c>
      <c r="AH17" s="14">
        <v>24</v>
      </c>
      <c r="AI17" s="14">
        <v>24</v>
      </c>
      <c r="AJ17" s="14">
        <v>37</v>
      </c>
      <c r="AK17" s="14">
        <v>37</v>
      </c>
      <c r="AL17" s="14">
        <v>19</v>
      </c>
      <c r="AM17" s="14">
        <v>29</v>
      </c>
      <c r="AN17" s="14">
        <v>19</v>
      </c>
      <c r="AO17" s="14">
        <v>47</v>
      </c>
      <c r="AP17" s="58">
        <f>AA17+AB17+AC17</f>
        <v>90</v>
      </c>
      <c r="AQ17" s="58">
        <f>AD17+AE17+AF17</f>
        <v>94</v>
      </c>
      <c r="AR17" s="58">
        <f>AG17+AH17+AI17</f>
        <v>78</v>
      </c>
      <c r="AS17" s="58">
        <f>AJ17+AK17+AL17</f>
        <v>93</v>
      </c>
      <c r="AT17" s="58">
        <f>AM17+AN17+AO17</f>
        <v>95</v>
      </c>
      <c r="AU17" s="58">
        <f>AVERAGE(AP17:AT17)</f>
        <v>90</v>
      </c>
      <c r="AV17" s="58">
        <f>AVERAGE(Z17,AU17)</f>
        <v>87.7</v>
      </c>
      <c r="AW17" s="13">
        <f t="shared" si="1"/>
        <v>0</v>
      </c>
      <c r="AX17" s="13">
        <v>0</v>
      </c>
      <c r="AY17" s="13">
        <v>0</v>
      </c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58"/>
      <c r="BP17" s="58"/>
      <c r="BQ17" s="58"/>
      <c r="BR17" s="58"/>
      <c r="BS17" s="58"/>
      <c r="BT17" s="58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58"/>
      <c r="CK17" s="58"/>
      <c r="CL17" s="58"/>
      <c r="CM17" s="58"/>
      <c r="CN17" s="58"/>
      <c r="CO17" s="58"/>
      <c r="CP17" s="59"/>
      <c r="CQ17" s="57">
        <f t="shared" si="2"/>
        <v>87.7</v>
      </c>
      <c r="CR17" s="58">
        <f t="shared" si="3"/>
        <v>85.4</v>
      </c>
      <c r="CS17" s="58">
        <f>(E17*AU17+AY17*CO17)/(E17+AY17)</f>
        <v>90</v>
      </c>
      <c r="CT17" s="58">
        <f>CR17-CS17</f>
        <v>-4.5999999999999943</v>
      </c>
      <c r="CU17" s="68">
        <f>STDEV(CR17:CS17)/AVERAGE(CR17:CS17)</f>
        <v>3.708883915003551E-2</v>
      </c>
    </row>
    <row r="18" spans="1:99" x14ac:dyDescent="0.25">
      <c r="A18" s="14">
        <v>15</v>
      </c>
      <c r="B18" s="21" t="s">
        <v>113</v>
      </c>
      <c r="C18" s="22">
        <f t="shared" si="0"/>
        <v>0</v>
      </c>
      <c r="D18" s="23">
        <v>0</v>
      </c>
      <c r="E18" s="13">
        <v>0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58"/>
      <c r="V18" s="58"/>
      <c r="W18" s="58"/>
      <c r="X18" s="58"/>
      <c r="Y18" s="58"/>
      <c r="Z18" s="58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58"/>
      <c r="AQ18" s="58"/>
      <c r="AR18" s="58"/>
      <c r="AS18" s="58"/>
      <c r="AT18" s="58"/>
      <c r="AU18" s="58"/>
      <c r="AV18" s="58"/>
      <c r="AW18" s="13">
        <f t="shared" si="1"/>
        <v>157</v>
      </c>
      <c r="AX18" s="23">
        <v>72</v>
      </c>
      <c r="AY18" s="13">
        <v>85</v>
      </c>
      <c r="AZ18" s="24">
        <v>22</v>
      </c>
      <c r="BA18" s="24">
        <v>30</v>
      </c>
      <c r="BB18" s="24">
        <v>34</v>
      </c>
      <c r="BC18" s="14">
        <v>24</v>
      </c>
      <c r="BD18" s="14">
        <v>32</v>
      </c>
      <c r="BE18" s="14">
        <v>28</v>
      </c>
      <c r="BF18" s="14">
        <v>24</v>
      </c>
      <c r="BG18" s="14">
        <v>24</v>
      </c>
      <c r="BH18" s="14">
        <v>30</v>
      </c>
      <c r="BI18" s="14">
        <v>37</v>
      </c>
      <c r="BJ18" s="14">
        <v>36</v>
      </c>
      <c r="BK18" s="14">
        <v>20</v>
      </c>
      <c r="BL18" s="14">
        <v>28</v>
      </c>
      <c r="BM18" s="14">
        <v>17</v>
      </c>
      <c r="BN18" s="14">
        <v>47</v>
      </c>
      <c r="BO18" s="58">
        <f>AZ18+BA18+BB18</f>
        <v>86</v>
      </c>
      <c r="BP18" s="58">
        <f>BC18+BD18+BE18</f>
        <v>84</v>
      </c>
      <c r="BQ18" s="58">
        <f>BF18+BG18+BH18</f>
        <v>78</v>
      </c>
      <c r="BR18" s="58">
        <f>BI18+BJ18+BK18</f>
        <v>93</v>
      </c>
      <c r="BS18" s="58">
        <f>BL18+BM18+BN18</f>
        <v>92</v>
      </c>
      <c r="BT18" s="58">
        <f>AVERAGE(BO18:BS18)</f>
        <v>86.6</v>
      </c>
      <c r="BU18" s="24">
        <v>24</v>
      </c>
      <c r="BV18" s="24">
        <v>27</v>
      </c>
      <c r="BW18" s="24">
        <v>36</v>
      </c>
      <c r="BX18" s="14">
        <v>24</v>
      </c>
      <c r="BY18" s="14">
        <v>40</v>
      </c>
      <c r="BZ18" s="14">
        <v>28</v>
      </c>
      <c r="CA18" s="14">
        <v>24</v>
      </c>
      <c r="CB18" s="14">
        <v>24</v>
      </c>
      <c r="CC18" s="14">
        <v>30</v>
      </c>
      <c r="CD18" s="14">
        <v>37</v>
      </c>
      <c r="CE18" s="14">
        <v>37</v>
      </c>
      <c r="CF18" s="14">
        <v>20</v>
      </c>
      <c r="CG18" s="14">
        <v>28</v>
      </c>
      <c r="CH18" s="14">
        <v>18</v>
      </c>
      <c r="CI18" s="14">
        <v>47</v>
      </c>
      <c r="CJ18" s="58">
        <f>BU18+BV18+BW18</f>
        <v>87</v>
      </c>
      <c r="CK18" s="58">
        <f>BX18+BY18+BZ18</f>
        <v>92</v>
      </c>
      <c r="CL18" s="58">
        <f>CA18+CB18+CC18</f>
        <v>78</v>
      </c>
      <c r="CM18" s="58">
        <f>CD18+CE18+CF18</f>
        <v>94</v>
      </c>
      <c r="CN18" s="58">
        <f>CG18+CH18+CI18</f>
        <v>93</v>
      </c>
      <c r="CO18" s="58">
        <f>AVERAGE(CJ18:CN18)</f>
        <v>88.8</v>
      </c>
      <c r="CP18" s="59">
        <f>AVERAGE(CO18,BT18)</f>
        <v>87.699999999999989</v>
      </c>
      <c r="CQ18" s="57">
        <f t="shared" si="2"/>
        <v>87.699999999999989</v>
      </c>
      <c r="CR18" s="58">
        <f t="shared" si="3"/>
        <v>86.6</v>
      </c>
      <c r="CS18" s="58">
        <f>(E18*AU18+AY18*CO18)/(E18+AY18)</f>
        <v>88.8</v>
      </c>
      <c r="CT18" s="58">
        <f>CR18-CS18</f>
        <v>-2.2000000000000028</v>
      </c>
      <c r="CU18" s="68">
        <f>STDEV(CR18:CS18)/AVERAGE(CR18:CS18)</f>
        <v>1.773814046306051E-2</v>
      </c>
    </row>
    <row r="19" spans="1:99" x14ac:dyDescent="0.25">
      <c r="A19" s="14">
        <v>16</v>
      </c>
      <c r="B19" s="21" t="s">
        <v>97</v>
      </c>
      <c r="C19" s="22">
        <f t="shared" si="0"/>
        <v>30</v>
      </c>
      <c r="D19" s="25">
        <v>30</v>
      </c>
      <c r="E19" s="13">
        <v>0</v>
      </c>
      <c r="F19" s="27">
        <v>24</v>
      </c>
      <c r="G19" s="27">
        <v>27</v>
      </c>
      <c r="H19" s="27">
        <v>30</v>
      </c>
      <c r="I19" s="27">
        <v>24</v>
      </c>
      <c r="J19" s="27">
        <v>39</v>
      </c>
      <c r="K19" s="27">
        <v>26</v>
      </c>
      <c r="L19" s="27">
        <v>24</v>
      </c>
      <c r="M19" s="27">
        <v>24</v>
      </c>
      <c r="N19" s="27">
        <v>30</v>
      </c>
      <c r="O19" s="27">
        <v>40</v>
      </c>
      <c r="P19" s="27">
        <v>40</v>
      </c>
      <c r="Q19" s="27">
        <v>18</v>
      </c>
      <c r="R19" s="27">
        <v>28</v>
      </c>
      <c r="S19" s="27">
        <v>18</v>
      </c>
      <c r="T19" s="27">
        <v>46</v>
      </c>
      <c r="U19" s="66">
        <f>F19+G19+H19</f>
        <v>81</v>
      </c>
      <c r="V19" s="66">
        <f>I19+J19+K19</f>
        <v>89</v>
      </c>
      <c r="W19" s="66">
        <f>L19+M19+N19</f>
        <v>78</v>
      </c>
      <c r="X19" s="66">
        <f>O19+P19+Q19</f>
        <v>98</v>
      </c>
      <c r="Y19" s="66">
        <f>R19+S19+T19</f>
        <v>92</v>
      </c>
      <c r="Z19" s="58">
        <f>AVERAGE(U19:Y19)</f>
        <v>87.6</v>
      </c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58"/>
      <c r="AQ19" s="58"/>
      <c r="AR19" s="58"/>
      <c r="AS19" s="58"/>
      <c r="AT19" s="58"/>
      <c r="AU19" s="58"/>
      <c r="AV19" s="58">
        <f>Z19</f>
        <v>87.6</v>
      </c>
      <c r="AW19" s="13">
        <f t="shared" si="1"/>
        <v>0</v>
      </c>
      <c r="AX19" s="13">
        <v>0</v>
      </c>
      <c r="AY19" s="13">
        <v>0</v>
      </c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58"/>
      <c r="BP19" s="58"/>
      <c r="BQ19" s="58"/>
      <c r="BR19" s="58"/>
      <c r="BS19" s="58"/>
      <c r="BT19" s="58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58"/>
      <c r="CK19" s="58"/>
      <c r="CL19" s="58"/>
      <c r="CM19" s="58"/>
      <c r="CN19" s="58"/>
      <c r="CO19" s="58"/>
      <c r="CP19" s="59"/>
      <c r="CQ19" s="57">
        <f t="shared" si="2"/>
        <v>87.6</v>
      </c>
      <c r="CR19" s="58">
        <f t="shared" si="3"/>
        <v>87.6</v>
      </c>
      <c r="CS19" s="58" t="s">
        <v>71</v>
      </c>
      <c r="CT19" s="58" t="s">
        <v>71</v>
      </c>
      <c r="CU19" s="68" t="s">
        <v>71</v>
      </c>
    </row>
    <row r="20" spans="1:99" x14ac:dyDescent="0.25">
      <c r="A20" s="14">
        <v>17</v>
      </c>
      <c r="B20" s="21" t="s">
        <v>34</v>
      </c>
      <c r="C20" s="22">
        <f t="shared" si="0"/>
        <v>159</v>
      </c>
      <c r="D20" s="25">
        <v>81</v>
      </c>
      <c r="E20" s="13">
        <v>78</v>
      </c>
      <c r="F20" s="14">
        <v>26</v>
      </c>
      <c r="G20" s="14">
        <v>27</v>
      </c>
      <c r="H20" s="14">
        <v>35</v>
      </c>
      <c r="I20" s="14">
        <v>24</v>
      </c>
      <c r="J20" s="14">
        <v>38</v>
      </c>
      <c r="K20" s="14">
        <v>28</v>
      </c>
      <c r="L20" s="14">
        <v>24</v>
      </c>
      <c r="M20" s="14">
        <v>32</v>
      </c>
      <c r="N20" s="14">
        <v>30</v>
      </c>
      <c r="O20" s="14">
        <v>38</v>
      </c>
      <c r="P20" s="14">
        <v>37</v>
      </c>
      <c r="Q20" s="14">
        <v>17</v>
      </c>
      <c r="R20" s="14">
        <v>28</v>
      </c>
      <c r="S20" s="14">
        <v>18</v>
      </c>
      <c r="T20" s="14">
        <v>41</v>
      </c>
      <c r="U20" s="66">
        <f>F20+G20+H20</f>
        <v>88</v>
      </c>
      <c r="V20" s="66">
        <f>I20+J20+K20</f>
        <v>90</v>
      </c>
      <c r="W20" s="66">
        <f>L20+M20+N20</f>
        <v>86</v>
      </c>
      <c r="X20" s="66">
        <f>O20+P20+Q20</f>
        <v>92</v>
      </c>
      <c r="Y20" s="66">
        <f>R20+S20+T20</f>
        <v>87</v>
      </c>
      <c r="Z20" s="58">
        <f>AVERAGE(U20:Y20)</f>
        <v>88.6</v>
      </c>
      <c r="AA20" s="14">
        <v>25</v>
      </c>
      <c r="AB20" s="14">
        <v>27</v>
      </c>
      <c r="AC20" s="14">
        <v>35</v>
      </c>
      <c r="AD20" s="14">
        <v>24</v>
      </c>
      <c r="AE20" s="14">
        <v>38</v>
      </c>
      <c r="AF20" s="14">
        <v>28</v>
      </c>
      <c r="AG20" s="14">
        <v>24</v>
      </c>
      <c r="AH20" s="14">
        <v>24</v>
      </c>
      <c r="AI20" s="14">
        <v>30</v>
      </c>
      <c r="AJ20" s="14">
        <v>38</v>
      </c>
      <c r="AK20" s="14">
        <v>38</v>
      </c>
      <c r="AL20" s="14">
        <v>17</v>
      </c>
      <c r="AM20" s="14">
        <v>27</v>
      </c>
      <c r="AN20" s="14">
        <v>19</v>
      </c>
      <c r="AO20" s="14">
        <v>45</v>
      </c>
      <c r="AP20" s="58">
        <f>AA20+AB20+AC20</f>
        <v>87</v>
      </c>
      <c r="AQ20" s="58">
        <f>AD20+AE20+AF20</f>
        <v>90</v>
      </c>
      <c r="AR20" s="58">
        <f>AG20+AH20+AI20</f>
        <v>78</v>
      </c>
      <c r="AS20" s="58">
        <f>AJ20+AK20+AL20</f>
        <v>93</v>
      </c>
      <c r="AT20" s="58">
        <f>AM20+AN20+AO20</f>
        <v>91</v>
      </c>
      <c r="AU20" s="58">
        <f>AVERAGE(AP20:AT20)</f>
        <v>87.8</v>
      </c>
      <c r="AV20" s="58">
        <f>AVERAGE(Z20,AU20)</f>
        <v>88.199999999999989</v>
      </c>
      <c r="AW20" s="13">
        <f t="shared" si="1"/>
        <v>134</v>
      </c>
      <c r="AX20" s="13">
        <v>65</v>
      </c>
      <c r="AY20" s="13">
        <v>69</v>
      </c>
      <c r="AZ20" s="14">
        <v>25</v>
      </c>
      <c r="BA20" s="14">
        <v>27</v>
      </c>
      <c r="BB20" s="14">
        <v>35</v>
      </c>
      <c r="BC20" s="14">
        <v>24</v>
      </c>
      <c r="BD20" s="14">
        <v>38</v>
      </c>
      <c r="BE20" s="14">
        <v>28</v>
      </c>
      <c r="BF20" s="14">
        <v>24</v>
      </c>
      <c r="BG20" s="14">
        <v>24</v>
      </c>
      <c r="BH20" s="14">
        <v>25</v>
      </c>
      <c r="BI20" s="14">
        <v>36</v>
      </c>
      <c r="BJ20" s="14">
        <v>36</v>
      </c>
      <c r="BK20" s="14">
        <v>18</v>
      </c>
      <c r="BL20" s="14">
        <v>26</v>
      </c>
      <c r="BM20" s="14">
        <v>18</v>
      </c>
      <c r="BN20" s="14">
        <v>46</v>
      </c>
      <c r="BO20" s="58">
        <f>AZ20+BA20+BB20</f>
        <v>87</v>
      </c>
      <c r="BP20" s="58">
        <f>BC20+BD20+BE20</f>
        <v>90</v>
      </c>
      <c r="BQ20" s="58">
        <f>BF20+BG20+BH20</f>
        <v>73</v>
      </c>
      <c r="BR20" s="58">
        <f>BI20+BJ20+BK20</f>
        <v>90</v>
      </c>
      <c r="BS20" s="58">
        <f>BL20+BM20+BN20</f>
        <v>90</v>
      </c>
      <c r="BT20" s="58">
        <f>AVERAGE(BO20:BS20)</f>
        <v>86</v>
      </c>
      <c r="BU20" s="14">
        <v>24</v>
      </c>
      <c r="BV20" s="14">
        <v>27</v>
      </c>
      <c r="BW20" s="14">
        <v>35</v>
      </c>
      <c r="BX20" s="14">
        <v>24</v>
      </c>
      <c r="BY20" s="14">
        <v>38</v>
      </c>
      <c r="BZ20" s="14">
        <v>29</v>
      </c>
      <c r="CA20" s="14">
        <v>24</v>
      </c>
      <c r="CB20" s="14">
        <v>24</v>
      </c>
      <c r="CC20" s="14">
        <v>28</v>
      </c>
      <c r="CD20" s="14">
        <v>36</v>
      </c>
      <c r="CE20" s="14">
        <v>37</v>
      </c>
      <c r="CF20" s="14">
        <v>18</v>
      </c>
      <c r="CG20" s="14">
        <v>27</v>
      </c>
      <c r="CH20" s="14">
        <v>18</v>
      </c>
      <c r="CI20" s="14">
        <v>46</v>
      </c>
      <c r="CJ20" s="58">
        <f>BU20+BV20+BW20</f>
        <v>86</v>
      </c>
      <c r="CK20" s="58">
        <f>BX20+BY20+BZ20</f>
        <v>91</v>
      </c>
      <c r="CL20" s="58">
        <f>CA20+CB20+CC20</f>
        <v>76</v>
      </c>
      <c r="CM20" s="58">
        <f>CD20+CE20+CF20</f>
        <v>91</v>
      </c>
      <c r="CN20" s="58">
        <f>CG20+CH20+CI20</f>
        <v>91</v>
      </c>
      <c r="CO20" s="58">
        <f>AVERAGE(CJ20:CN20)</f>
        <v>87</v>
      </c>
      <c r="CP20" s="59">
        <f>AVERAGE(CO20,BT20)</f>
        <v>86.5</v>
      </c>
      <c r="CQ20" s="57">
        <f t="shared" si="2"/>
        <v>87.433477774671502</v>
      </c>
      <c r="CR20" s="58">
        <f t="shared" si="3"/>
        <v>87.442465753424642</v>
      </c>
      <c r="CS20" s="58">
        <f>(E20*AU20+AY20*CO20)/(E20+AY20)</f>
        <v>87.424489795918362</v>
      </c>
      <c r="CT20" s="58">
        <f>CR20-CS20</f>
        <v>1.7975957506280338E-2</v>
      </c>
      <c r="CU20" s="68">
        <f>STDEV(CR20:CS20)/AVERAGE(CR20:CS20)</f>
        <v>1.4537819808300314E-4</v>
      </c>
    </row>
    <row r="21" spans="1:99" x14ac:dyDescent="0.25">
      <c r="A21" s="14">
        <v>18</v>
      </c>
      <c r="B21" s="21" t="s">
        <v>103</v>
      </c>
      <c r="C21" s="22">
        <f t="shared" si="0"/>
        <v>30</v>
      </c>
      <c r="D21" s="25">
        <v>30</v>
      </c>
      <c r="E21" s="13">
        <v>0</v>
      </c>
      <c r="F21" s="14">
        <v>20</v>
      </c>
      <c r="G21" s="14">
        <v>27</v>
      </c>
      <c r="H21" s="14">
        <v>33</v>
      </c>
      <c r="I21" s="14">
        <v>24</v>
      </c>
      <c r="J21" s="14">
        <v>39</v>
      </c>
      <c r="K21" s="14">
        <v>28</v>
      </c>
      <c r="L21" s="14">
        <v>24</v>
      </c>
      <c r="M21" s="14">
        <v>24</v>
      </c>
      <c r="N21" s="14">
        <v>30</v>
      </c>
      <c r="O21" s="14">
        <v>40</v>
      </c>
      <c r="P21" s="14">
        <v>40</v>
      </c>
      <c r="Q21" s="14">
        <v>17</v>
      </c>
      <c r="R21" s="14">
        <v>27</v>
      </c>
      <c r="S21" s="14">
        <v>19</v>
      </c>
      <c r="T21" s="14">
        <v>45</v>
      </c>
      <c r="U21" s="66">
        <f>F21+G21+H21</f>
        <v>80</v>
      </c>
      <c r="V21" s="66">
        <f>I21+J21+K21</f>
        <v>91</v>
      </c>
      <c r="W21" s="66">
        <f>L21+M21+N21</f>
        <v>78</v>
      </c>
      <c r="X21" s="66">
        <f>O21+P21+Q21</f>
        <v>97</v>
      </c>
      <c r="Y21" s="66">
        <f>R21+S21+T21</f>
        <v>91</v>
      </c>
      <c r="Z21" s="58">
        <f>AVERAGE(U21:Y21)</f>
        <v>87.4</v>
      </c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58"/>
      <c r="AQ21" s="58"/>
      <c r="AR21" s="58"/>
      <c r="AS21" s="58"/>
      <c r="AT21" s="58"/>
      <c r="AU21" s="58"/>
      <c r="AV21" s="58">
        <f>Z21</f>
        <v>87.4</v>
      </c>
      <c r="AW21" s="13">
        <f t="shared" si="1"/>
        <v>0</v>
      </c>
      <c r="AX21" s="13">
        <v>0</v>
      </c>
      <c r="AY21" s="13">
        <v>0</v>
      </c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58"/>
      <c r="BP21" s="58"/>
      <c r="BQ21" s="58"/>
      <c r="BR21" s="58"/>
      <c r="BS21" s="58"/>
      <c r="BT21" s="58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58"/>
      <c r="CK21" s="58"/>
      <c r="CL21" s="58"/>
      <c r="CM21" s="58"/>
      <c r="CN21" s="58"/>
      <c r="CO21" s="58"/>
      <c r="CP21" s="59"/>
      <c r="CQ21" s="57">
        <f t="shared" si="2"/>
        <v>87.4</v>
      </c>
      <c r="CR21" s="58">
        <f t="shared" si="3"/>
        <v>87.4</v>
      </c>
      <c r="CS21" s="58" t="s">
        <v>71</v>
      </c>
      <c r="CT21" s="58" t="s">
        <v>71</v>
      </c>
      <c r="CU21" s="68" t="s">
        <v>71</v>
      </c>
    </row>
    <row r="22" spans="1:99" x14ac:dyDescent="0.25">
      <c r="A22" s="14">
        <v>19</v>
      </c>
      <c r="B22" s="21" t="s">
        <v>27</v>
      </c>
      <c r="C22" s="22">
        <f t="shared" si="0"/>
        <v>86</v>
      </c>
      <c r="D22" s="25">
        <v>86</v>
      </c>
      <c r="E22" s="13">
        <v>0</v>
      </c>
      <c r="F22" s="27">
        <v>19</v>
      </c>
      <c r="G22" s="27">
        <v>18</v>
      </c>
      <c r="H22" s="27">
        <v>35</v>
      </c>
      <c r="I22" s="27">
        <v>30</v>
      </c>
      <c r="J22" s="27">
        <v>35</v>
      </c>
      <c r="K22" s="27">
        <v>28</v>
      </c>
      <c r="L22" s="27">
        <v>30</v>
      </c>
      <c r="M22" s="27">
        <v>32</v>
      </c>
      <c r="N22" s="27">
        <v>30</v>
      </c>
      <c r="O22" s="27">
        <v>37</v>
      </c>
      <c r="P22" s="27">
        <v>36</v>
      </c>
      <c r="Q22" s="27">
        <v>18</v>
      </c>
      <c r="R22" s="27">
        <v>27</v>
      </c>
      <c r="S22" s="27">
        <v>17</v>
      </c>
      <c r="T22" s="27">
        <v>45</v>
      </c>
      <c r="U22" s="66">
        <f>F22+G22+H22</f>
        <v>72</v>
      </c>
      <c r="V22" s="66">
        <f>I22+J22+K22</f>
        <v>93</v>
      </c>
      <c r="W22" s="66">
        <f>L22+M22+N22</f>
        <v>92</v>
      </c>
      <c r="X22" s="66">
        <f>O22+P22+Q22</f>
        <v>91</v>
      </c>
      <c r="Y22" s="66">
        <f>R22+S22+T22</f>
        <v>89</v>
      </c>
      <c r="Z22" s="58">
        <f>AVERAGE(U22:Y22)</f>
        <v>87.4</v>
      </c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58"/>
      <c r="AQ22" s="58"/>
      <c r="AR22" s="58"/>
      <c r="AS22" s="58"/>
      <c r="AT22" s="58"/>
      <c r="AU22" s="58"/>
      <c r="AV22" s="58">
        <f>AVERAGE(Z22,AU22)</f>
        <v>87.4</v>
      </c>
      <c r="AW22" s="13">
        <f t="shared" si="1"/>
        <v>0</v>
      </c>
      <c r="AX22" s="13">
        <v>0</v>
      </c>
      <c r="AY22" s="13">
        <v>0</v>
      </c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58"/>
      <c r="BP22" s="58"/>
      <c r="BQ22" s="58"/>
      <c r="BR22" s="58"/>
      <c r="BS22" s="58"/>
      <c r="BT22" s="58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58"/>
      <c r="CK22" s="58"/>
      <c r="CL22" s="58"/>
      <c r="CM22" s="58"/>
      <c r="CN22" s="58"/>
      <c r="CO22" s="58"/>
      <c r="CP22" s="59"/>
      <c r="CQ22" s="57">
        <f t="shared" si="2"/>
        <v>87.4</v>
      </c>
      <c r="CR22" s="58">
        <f t="shared" si="3"/>
        <v>87.4</v>
      </c>
      <c r="CS22" s="58" t="s">
        <v>71</v>
      </c>
      <c r="CT22" s="58" t="s">
        <v>71</v>
      </c>
      <c r="CU22" s="68" t="s">
        <v>71</v>
      </c>
    </row>
    <row r="23" spans="1:99" x14ac:dyDescent="0.25">
      <c r="A23" s="14">
        <v>20</v>
      </c>
      <c r="B23" s="21" t="s">
        <v>31</v>
      </c>
      <c r="C23" s="22">
        <f t="shared" si="0"/>
        <v>0</v>
      </c>
      <c r="D23" s="23">
        <v>0</v>
      </c>
      <c r="E23" s="13">
        <v>0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58"/>
      <c r="V23" s="58"/>
      <c r="W23" s="58"/>
      <c r="X23" s="58"/>
      <c r="Y23" s="58"/>
      <c r="Z23" s="58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58"/>
      <c r="AQ23" s="58"/>
      <c r="AR23" s="58"/>
      <c r="AS23" s="58"/>
      <c r="AT23" s="58"/>
      <c r="AU23" s="58"/>
      <c r="AV23" s="58"/>
      <c r="AW23" s="13">
        <f t="shared" si="1"/>
        <v>235</v>
      </c>
      <c r="AX23" s="23">
        <v>112</v>
      </c>
      <c r="AY23" s="13">
        <v>123</v>
      </c>
      <c r="AZ23" s="14">
        <v>27</v>
      </c>
      <c r="BA23" s="14">
        <v>30</v>
      </c>
      <c r="BB23" s="14">
        <v>36</v>
      </c>
      <c r="BC23" s="14">
        <v>30</v>
      </c>
      <c r="BD23" s="14">
        <v>38</v>
      </c>
      <c r="BE23" s="14">
        <v>26</v>
      </c>
      <c r="BF23" s="14">
        <v>24</v>
      </c>
      <c r="BG23" s="14">
        <v>24</v>
      </c>
      <c r="BH23" s="14">
        <v>27</v>
      </c>
      <c r="BI23" s="14">
        <v>35</v>
      </c>
      <c r="BJ23" s="14">
        <v>36</v>
      </c>
      <c r="BK23" s="14">
        <v>17</v>
      </c>
      <c r="BL23" s="14">
        <v>28</v>
      </c>
      <c r="BM23" s="14">
        <v>17</v>
      </c>
      <c r="BN23" s="14">
        <v>44</v>
      </c>
      <c r="BO23" s="58">
        <f>AZ23+BA23+BB23</f>
        <v>93</v>
      </c>
      <c r="BP23" s="58">
        <f>BC23+BD23+BE23</f>
        <v>94</v>
      </c>
      <c r="BQ23" s="58">
        <f>BF23+BG23+BH23</f>
        <v>75</v>
      </c>
      <c r="BR23" s="58">
        <f>BI23+BJ23+BK23</f>
        <v>88</v>
      </c>
      <c r="BS23" s="58">
        <f>BL23+BM23+BN23</f>
        <v>89</v>
      </c>
      <c r="BT23" s="58">
        <f>AVERAGE(BO23:BS23)</f>
        <v>87.8</v>
      </c>
      <c r="BU23" s="14">
        <v>20</v>
      </c>
      <c r="BV23" s="14">
        <v>30</v>
      </c>
      <c r="BW23" s="14">
        <v>37</v>
      </c>
      <c r="BX23" s="14">
        <v>30</v>
      </c>
      <c r="BY23" s="14">
        <v>38</v>
      </c>
      <c r="BZ23" s="14">
        <v>26</v>
      </c>
      <c r="CA23" s="14">
        <v>24</v>
      </c>
      <c r="CB23" s="14">
        <v>24</v>
      </c>
      <c r="CC23" s="14">
        <v>28</v>
      </c>
      <c r="CD23" s="14">
        <v>35</v>
      </c>
      <c r="CE23" s="14">
        <v>34</v>
      </c>
      <c r="CF23" s="14">
        <v>17</v>
      </c>
      <c r="CG23" s="14">
        <v>28</v>
      </c>
      <c r="CH23" s="14">
        <v>17</v>
      </c>
      <c r="CI23" s="14">
        <v>46</v>
      </c>
      <c r="CJ23" s="58">
        <f>BU23+BV23+BW23</f>
        <v>87</v>
      </c>
      <c r="CK23" s="58">
        <f>BX23+BY23+BZ23</f>
        <v>94</v>
      </c>
      <c r="CL23" s="58">
        <f>CA23+CB23+CC23</f>
        <v>76</v>
      </c>
      <c r="CM23" s="58">
        <f>CD23+CE23+CF23</f>
        <v>86</v>
      </c>
      <c r="CN23" s="58">
        <f>CG23+CH23+CI23</f>
        <v>91</v>
      </c>
      <c r="CO23" s="58">
        <f>AVERAGE(CJ23:CN23)</f>
        <v>86.8</v>
      </c>
      <c r="CP23" s="59">
        <f>AVERAGE(CO23,BT23)</f>
        <v>87.3</v>
      </c>
      <c r="CQ23" s="57">
        <f t="shared" si="2"/>
        <v>87.3</v>
      </c>
      <c r="CR23" s="58">
        <f t="shared" si="3"/>
        <v>87.8</v>
      </c>
      <c r="CS23" s="58">
        <f>(E23*AU23+AY23*CO23)/(E23+AY23)</f>
        <v>86.8</v>
      </c>
      <c r="CT23" s="58">
        <f>CR23-CS23</f>
        <v>1</v>
      </c>
      <c r="CU23" s="68">
        <f>STDEV(CR23:CS23)/AVERAGE(CR23:CS23)</f>
        <v>8.0997340342101667E-3</v>
      </c>
    </row>
    <row r="24" spans="1:99" x14ac:dyDescent="0.25">
      <c r="A24" s="14">
        <v>21</v>
      </c>
      <c r="B24" s="21" t="s">
        <v>96</v>
      </c>
      <c r="C24" s="22">
        <f t="shared" si="0"/>
        <v>30</v>
      </c>
      <c r="D24" s="13">
        <v>30</v>
      </c>
      <c r="E24" s="13">
        <v>0</v>
      </c>
      <c r="F24" s="14">
        <v>23</v>
      </c>
      <c r="G24" s="14">
        <v>27</v>
      </c>
      <c r="H24" s="14">
        <v>37</v>
      </c>
      <c r="I24" s="14">
        <v>24</v>
      </c>
      <c r="J24" s="14">
        <v>40</v>
      </c>
      <c r="K24" s="14">
        <v>28</v>
      </c>
      <c r="L24" s="14">
        <v>24</v>
      </c>
      <c r="M24" s="14">
        <v>24</v>
      </c>
      <c r="N24" s="14">
        <v>30</v>
      </c>
      <c r="O24" s="14">
        <v>36</v>
      </c>
      <c r="P24" s="14">
        <v>36</v>
      </c>
      <c r="Q24" s="14">
        <v>18</v>
      </c>
      <c r="R24" s="14">
        <v>27</v>
      </c>
      <c r="S24" s="14">
        <v>17</v>
      </c>
      <c r="T24" s="14">
        <v>45</v>
      </c>
      <c r="U24" s="66">
        <f>F24+G24+H24</f>
        <v>87</v>
      </c>
      <c r="V24" s="66">
        <f>I24+J24+K24</f>
        <v>92</v>
      </c>
      <c r="W24" s="66">
        <f>L24+M24+N24</f>
        <v>78</v>
      </c>
      <c r="X24" s="66">
        <f>O24+P24+Q24</f>
        <v>90</v>
      </c>
      <c r="Y24" s="66">
        <f>R24+S24+T24</f>
        <v>89</v>
      </c>
      <c r="Z24" s="58">
        <f>AVERAGE(U24:Y24)</f>
        <v>87.2</v>
      </c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58"/>
      <c r="AQ24" s="58"/>
      <c r="AR24" s="58"/>
      <c r="AS24" s="58"/>
      <c r="AT24" s="58"/>
      <c r="AU24" s="58"/>
      <c r="AV24" s="58">
        <f>Z24</f>
        <v>87.2</v>
      </c>
      <c r="AW24" s="13">
        <f t="shared" si="1"/>
        <v>0</v>
      </c>
      <c r="AX24" s="13">
        <v>0</v>
      </c>
      <c r="AY24" s="13">
        <v>0</v>
      </c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58"/>
      <c r="BP24" s="58"/>
      <c r="BQ24" s="58"/>
      <c r="BR24" s="58"/>
      <c r="BS24" s="58"/>
      <c r="BT24" s="58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58"/>
      <c r="CK24" s="58"/>
      <c r="CL24" s="58"/>
      <c r="CM24" s="58"/>
      <c r="CN24" s="58"/>
      <c r="CO24" s="58"/>
      <c r="CP24" s="59"/>
      <c r="CQ24" s="57">
        <f t="shared" si="2"/>
        <v>87.2</v>
      </c>
      <c r="CR24" s="58">
        <f t="shared" si="3"/>
        <v>87.2</v>
      </c>
      <c r="CS24" s="58" t="s">
        <v>71</v>
      </c>
      <c r="CT24" s="58" t="s">
        <v>71</v>
      </c>
      <c r="CU24" s="68" t="s">
        <v>71</v>
      </c>
    </row>
    <row r="25" spans="1:99" x14ac:dyDescent="0.25">
      <c r="A25" s="14">
        <v>22</v>
      </c>
      <c r="B25" s="21" t="s">
        <v>78</v>
      </c>
      <c r="C25" s="22">
        <f t="shared" si="0"/>
        <v>105</v>
      </c>
      <c r="D25" s="25">
        <v>51</v>
      </c>
      <c r="E25" s="13">
        <v>54</v>
      </c>
      <c r="F25" s="14">
        <v>25</v>
      </c>
      <c r="G25" s="14">
        <v>27</v>
      </c>
      <c r="H25" s="14">
        <v>30</v>
      </c>
      <c r="I25" s="14">
        <v>24</v>
      </c>
      <c r="J25" s="14">
        <v>38</v>
      </c>
      <c r="K25" s="14">
        <v>29</v>
      </c>
      <c r="L25" s="14">
        <v>24</v>
      </c>
      <c r="M25" s="14">
        <v>32</v>
      </c>
      <c r="N25" s="14">
        <v>30</v>
      </c>
      <c r="O25" s="14">
        <v>37</v>
      </c>
      <c r="P25" s="14">
        <v>36</v>
      </c>
      <c r="Q25" s="14">
        <v>16</v>
      </c>
      <c r="R25" s="14">
        <v>27</v>
      </c>
      <c r="S25" s="14">
        <v>18</v>
      </c>
      <c r="T25" s="14">
        <v>46</v>
      </c>
      <c r="U25" s="66">
        <f>F25+G25+H25</f>
        <v>82</v>
      </c>
      <c r="V25" s="66">
        <f>I25+J25+K25</f>
        <v>91</v>
      </c>
      <c r="W25" s="66">
        <f>L25+M25+N25</f>
        <v>86</v>
      </c>
      <c r="X25" s="66">
        <f>O25+P25+Q25</f>
        <v>89</v>
      </c>
      <c r="Y25" s="66">
        <f>R25+S25+T25</f>
        <v>91</v>
      </c>
      <c r="Z25" s="58">
        <f>AVERAGE(U25:Y25)</f>
        <v>87.8</v>
      </c>
      <c r="AA25" s="14">
        <v>25</v>
      </c>
      <c r="AB25" s="14">
        <v>27</v>
      </c>
      <c r="AC25" s="14">
        <v>30</v>
      </c>
      <c r="AD25" s="14">
        <v>24</v>
      </c>
      <c r="AE25" s="14">
        <v>38</v>
      </c>
      <c r="AF25" s="14">
        <v>29</v>
      </c>
      <c r="AG25" s="14">
        <v>24</v>
      </c>
      <c r="AH25" s="14">
        <v>24</v>
      </c>
      <c r="AI25" s="14">
        <v>30</v>
      </c>
      <c r="AJ25" s="14">
        <v>38</v>
      </c>
      <c r="AK25" s="14">
        <v>38</v>
      </c>
      <c r="AL25" s="14">
        <v>16</v>
      </c>
      <c r="AM25" s="14">
        <v>28</v>
      </c>
      <c r="AN25" s="14">
        <v>18</v>
      </c>
      <c r="AO25" s="14">
        <v>47</v>
      </c>
      <c r="AP25" s="58">
        <f>AA25+AB25+AC25</f>
        <v>82</v>
      </c>
      <c r="AQ25" s="58">
        <f>AD25+AE25+AF25</f>
        <v>91</v>
      </c>
      <c r="AR25" s="58">
        <f>AG25+AH25+AI25</f>
        <v>78</v>
      </c>
      <c r="AS25" s="58">
        <f>AJ25+AK25+AL25</f>
        <v>92</v>
      </c>
      <c r="AT25" s="58">
        <f>AM25+AN25+AO25</f>
        <v>93</v>
      </c>
      <c r="AU25" s="58">
        <f>AVERAGE(AP25:AT25)</f>
        <v>87.2</v>
      </c>
      <c r="AV25" s="58">
        <f>AVERAGE(Z25,AU25)</f>
        <v>87.5</v>
      </c>
      <c r="AW25" s="13">
        <f t="shared" si="1"/>
        <v>115</v>
      </c>
      <c r="AX25" s="23">
        <v>58</v>
      </c>
      <c r="AY25" s="13">
        <v>57</v>
      </c>
      <c r="AZ25" s="14">
        <v>25</v>
      </c>
      <c r="BA25" s="14">
        <v>27</v>
      </c>
      <c r="BB25" s="14">
        <v>35</v>
      </c>
      <c r="BC25" s="14">
        <v>24</v>
      </c>
      <c r="BD25" s="14">
        <v>40</v>
      </c>
      <c r="BE25" s="14">
        <v>26</v>
      </c>
      <c r="BF25" s="14">
        <v>24</v>
      </c>
      <c r="BG25" s="14">
        <v>24</v>
      </c>
      <c r="BH25" s="14">
        <v>24</v>
      </c>
      <c r="BI25" s="14">
        <v>36</v>
      </c>
      <c r="BJ25" s="14">
        <v>36</v>
      </c>
      <c r="BK25" s="14">
        <v>20</v>
      </c>
      <c r="BL25" s="14">
        <v>27</v>
      </c>
      <c r="BM25" s="14">
        <v>18</v>
      </c>
      <c r="BN25" s="14">
        <v>46</v>
      </c>
      <c r="BO25" s="58">
        <f>AZ25+BA25+BB25</f>
        <v>87</v>
      </c>
      <c r="BP25" s="58">
        <f>BC25+BD25+BE25</f>
        <v>90</v>
      </c>
      <c r="BQ25" s="58">
        <f>BF25+BG25+BH25</f>
        <v>72</v>
      </c>
      <c r="BR25" s="58">
        <f>BI25+BJ25+BK25</f>
        <v>92</v>
      </c>
      <c r="BS25" s="58">
        <f>BL25+BM25+BN25</f>
        <v>91</v>
      </c>
      <c r="BT25" s="58">
        <f>AVERAGE(BO25:BS25)</f>
        <v>86.4</v>
      </c>
      <c r="BU25" s="14">
        <v>24</v>
      </c>
      <c r="BV25" s="14">
        <v>27</v>
      </c>
      <c r="BW25" s="14">
        <v>35</v>
      </c>
      <c r="BX25" s="14">
        <v>24</v>
      </c>
      <c r="BY25" s="14">
        <v>40</v>
      </c>
      <c r="BZ25" s="14">
        <v>28</v>
      </c>
      <c r="CA25" s="14">
        <v>24</v>
      </c>
      <c r="CB25" s="14">
        <v>24</v>
      </c>
      <c r="CC25" s="14">
        <v>24</v>
      </c>
      <c r="CD25" s="14">
        <v>36</v>
      </c>
      <c r="CE25" s="14">
        <v>36</v>
      </c>
      <c r="CF25" s="14">
        <v>20</v>
      </c>
      <c r="CG25" s="14">
        <v>27</v>
      </c>
      <c r="CH25" s="14">
        <v>18</v>
      </c>
      <c r="CI25" s="14">
        <v>47</v>
      </c>
      <c r="CJ25" s="58">
        <f>BU25+BV25+BW25</f>
        <v>86</v>
      </c>
      <c r="CK25" s="58">
        <f>BX25+BY25+BZ25</f>
        <v>92</v>
      </c>
      <c r="CL25" s="58">
        <f>CA25+CB25+CC25</f>
        <v>72</v>
      </c>
      <c r="CM25" s="58">
        <f>CD25+CE25+CF25</f>
        <v>92</v>
      </c>
      <c r="CN25" s="58">
        <f>CG25+CH25+CI25</f>
        <v>92</v>
      </c>
      <c r="CO25" s="58">
        <f>AVERAGE(CJ25:CN25)</f>
        <v>86.8</v>
      </c>
      <c r="CP25" s="59">
        <f>AVERAGE(CO25,BT25)</f>
        <v>86.6</v>
      </c>
      <c r="CQ25" s="57">
        <f t="shared" si="2"/>
        <v>87.024820233077108</v>
      </c>
      <c r="CR25" s="58">
        <f t="shared" si="3"/>
        <v>87.055045871559628</v>
      </c>
      <c r="CS25" s="58">
        <f>(E25*AU25+AY25*CO25)/(E25+AY25)</f>
        <v>86.994594594594588</v>
      </c>
      <c r="CT25" s="58">
        <f>CR25-CS25</f>
        <v>6.0451276965039824E-2</v>
      </c>
      <c r="CU25" s="68">
        <f>STDEV(CR25:CS25)/AVERAGE(CR25:CS25)</f>
        <v>4.9118754579304176E-4</v>
      </c>
    </row>
    <row r="26" spans="1:99" x14ac:dyDescent="0.25">
      <c r="A26" s="14">
        <v>23</v>
      </c>
      <c r="B26" s="21" t="s">
        <v>86</v>
      </c>
      <c r="C26" s="22">
        <f t="shared" si="0"/>
        <v>30</v>
      </c>
      <c r="D26" s="13">
        <v>30</v>
      </c>
      <c r="E26" s="13">
        <v>0</v>
      </c>
      <c r="F26" s="27">
        <v>24</v>
      </c>
      <c r="G26" s="27">
        <v>18</v>
      </c>
      <c r="H26" s="27">
        <v>40</v>
      </c>
      <c r="I26" s="27">
        <v>24</v>
      </c>
      <c r="J26" s="27">
        <v>35</v>
      </c>
      <c r="K26" s="27">
        <v>26</v>
      </c>
      <c r="L26" s="27">
        <v>30</v>
      </c>
      <c r="M26" s="27">
        <v>24</v>
      </c>
      <c r="N26" s="27">
        <v>30</v>
      </c>
      <c r="O26" s="27">
        <v>36</v>
      </c>
      <c r="P26" s="27">
        <v>36</v>
      </c>
      <c r="Q26" s="27">
        <v>15</v>
      </c>
      <c r="R26" s="27">
        <v>30</v>
      </c>
      <c r="S26" s="27">
        <v>19</v>
      </c>
      <c r="T26" s="27">
        <v>48</v>
      </c>
      <c r="U26" s="66">
        <f>F26+G26+H26</f>
        <v>82</v>
      </c>
      <c r="V26" s="66">
        <f>I26+J26+K26</f>
        <v>85</v>
      </c>
      <c r="W26" s="66">
        <f>L26+M26+N26</f>
        <v>84</v>
      </c>
      <c r="X26" s="66">
        <f>O26+P26+Q26</f>
        <v>87</v>
      </c>
      <c r="Y26" s="66">
        <f>R26+S26+T26</f>
        <v>97</v>
      </c>
      <c r="Z26" s="58">
        <f>AVERAGE(U26:Y26)</f>
        <v>87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58"/>
      <c r="AQ26" s="58"/>
      <c r="AR26" s="58"/>
      <c r="AS26" s="58"/>
      <c r="AT26" s="58"/>
      <c r="AU26" s="58"/>
      <c r="AV26" s="58">
        <f>Z26</f>
        <v>87</v>
      </c>
      <c r="AW26" s="13">
        <f t="shared" si="1"/>
        <v>0</v>
      </c>
      <c r="AX26" s="13">
        <v>0</v>
      </c>
      <c r="AY26" s="13">
        <v>0</v>
      </c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58"/>
      <c r="BP26" s="58"/>
      <c r="BQ26" s="58"/>
      <c r="BR26" s="58"/>
      <c r="BS26" s="58"/>
      <c r="BT26" s="58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58"/>
      <c r="CK26" s="58"/>
      <c r="CL26" s="58"/>
      <c r="CM26" s="58"/>
      <c r="CN26" s="58"/>
      <c r="CO26" s="58"/>
      <c r="CP26" s="59"/>
      <c r="CQ26" s="57">
        <f t="shared" si="2"/>
        <v>87</v>
      </c>
      <c r="CR26" s="58">
        <f t="shared" si="3"/>
        <v>87</v>
      </c>
      <c r="CS26" s="58" t="s">
        <v>71</v>
      </c>
      <c r="CT26" s="58" t="s">
        <v>71</v>
      </c>
      <c r="CU26" s="68" t="s">
        <v>71</v>
      </c>
    </row>
    <row r="27" spans="1:99" x14ac:dyDescent="0.25">
      <c r="A27" s="14">
        <v>24</v>
      </c>
      <c r="B27" s="21" t="s">
        <v>29</v>
      </c>
      <c r="C27" s="22">
        <f t="shared" si="0"/>
        <v>72</v>
      </c>
      <c r="D27" s="25">
        <v>61</v>
      </c>
      <c r="E27" s="13">
        <v>11</v>
      </c>
      <c r="F27" s="14">
        <v>21</v>
      </c>
      <c r="G27" s="14">
        <v>18</v>
      </c>
      <c r="H27" s="14">
        <v>33</v>
      </c>
      <c r="I27" s="14">
        <v>18</v>
      </c>
      <c r="J27" s="14">
        <v>40</v>
      </c>
      <c r="K27" s="14">
        <v>27</v>
      </c>
      <c r="L27" s="14">
        <v>24</v>
      </c>
      <c r="M27" s="14">
        <v>24</v>
      </c>
      <c r="N27" s="14">
        <v>28</v>
      </c>
      <c r="O27" s="14">
        <v>35</v>
      </c>
      <c r="P27" s="14">
        <v>35</v>
      </c>
      <c r="Q27" s="14">
        <v>19</v>
      </c>
      <c r="R27" s="14">
        <v>26</v>
      </c>
      <c r="S27" s="14">
        <v>19</v>
      </c>
      <c r="T27" s="14">
        <v>44</v>
      </c>
      <c r="U27" s="66">
        <f>F27+G27+H27</f>
        <v>72</v>
      </c>
      <c r="V27" s="66">
        <f>I27+J27+K27</f>
        <v>85</v>
      </c>
      <c r="W27" s="66">
        <f>L27+M27+N27</f>
        <v>76</v>
      </c>
      <c r="X27" s="66">
        <f>O27+P27+Q27</f>
        <v>89</v>
      </c>
      <c r="Y27" s="66">
        <f>R27+S27+T27</f>
        <v>89</v>
      </c>
      <c r="Z27" s="58">
        <f>AVERAGE(U27:Y27)</f>
        <v>82.2</v>
      </c>
      <c r="AA27" s="14">
        <v>25</v>
      </c>
      <c r="AB27" s="14">
        <v>27</v>
      </c>
      <c r="AC27" s="14">
        <v>33</v>
      </c>
      <c r="AD27" s="14">
        <v>24</v>
      </c>
      <c r="AE27" s="14">
        <v>40</v>
      </c>
      <c r="AF27" s="14">
        <v>27</v>
      </c>
      <c r="AG27" s="14">
        <v>24</v>
      </c>
      <c r="AH27" s="14">
        <v>24</v>
      </c>
      <c r="AI27" s="14">
        <v>28</v>
      </c>
      <c r="AJ27" s="14">
        <v>35</v>
      </c>
      <c r="AK27" s="14">
        <v>35</v>
      </c>
      <c r="AL27" s="14">
        <v>19</v>
      </c>
      <c r="AM27" s="14">
        <v>28</v>
      </c>
      <c r="AN27" s="14">
        <v>18</v>
      </c>
      <c r="AO27" s="14">
        <v>46</v>
      </c>
      <c r="AP27" s="58">
        <f>AA27+AB27+AC27</f>
        <v>85</v>
      </c>
      <c r="AQ27" s="58">
        <f>AD27+AE27+AF27</f>
        <v>91</v>
      </c>
      <c r="AR27" s="58">
        <f>AG27+AH27+AI27</f>
        <v>76</v>
      </c>
      <c r="AS27" s="58">
        <f>AJ27+AK27+AL27</f>
        <v>89</v>
      </c>
      <c r="AT27" s="58">
        <f>AM27+AN27+AO27</f>
        <v>92</v>
      </c>
      <c r="AU27" s="58">
        <f>AVERAGE(AP27:AT27)</f>
        <v>86.6</v>
      </c>
      <c r="AV27" s="58">
        <f>AVERAGE(Z27,AU27)</f>
        <v>84.4</v>
      </c>
      <c r="AW27" s="13">
        <f t="shared" si="1"/>
        <v>326</v>
      </c>
      <c r="AX27" s="13">
        <v>66</v>
      </c>
      <c r="AY27" s="13">
        <v>260</v>
      </c>
      <c r="AZ27" s="14">
        <v>25</v>
      </c>
      <c r="BA27" s="14">
        <v>27</v>
      </c>
      <c r="BB27" s="14">
        <v>36</v>
      </c>
      <c r="BC27" s="14">
        <v>24</v>
      </c>
      <c r="BD27" s="14">
        <v>40</v>
      </c>
      <c r="BE27" s="14">
        <v>28</v>
      </c>
      <c r="BF27" s="14">
        <v>24</v>
      </c>
      <c r="BG27" s="14">
        <v>24</v>
      </c>
      <c r="BH27" s="14">
        <v>30</v>
      </c>
      <c r="BI27" s="14">
        <v>38</v>
      </c>
      <c r="BJ27" s="14">
        <v>38</v>
      </c>
      <c r="BK27" s="14">
        <v>18</v>
      </c>
      <c r="BL27" s="14">
        <v>28</v>
      </c>
      <c r="BM27" s="14">
        <v>19</v>
      </c>
      <c r="BN27" s="14">
        <v>46</v>
      </c>
      <c r="BO27" s="58">
        <f>AZ27+BA27+BB27</f>
        <v>88</v>
      </c>
      <c r="BP27" s="58">
        <f>BC27+BD27+BE27</f>
        <v>92</v>
      </c>
      <c r="BQ27" s="58">
        <f>BF27+BG27+BH27</f>
        <v>78</v>
      </c>
      <c r="BR27" s="58">
        <f>BI27+BJ27+BK27</f>
        <v>94</v>
      </c>
      <c r="BS27" s="58">
        <f>BL27+BM27+BN27</f>
        <v>93</v>
      </c>
      <c r="BT27" s="58">
        <f>AVERAGE(BO27:BS27)</f>
        <v>89</v>
      </c>
      <c r="BU27" s="14">
        <v>25</v>
      </c>
      <c r="BV27" s="14">
        <v>24</v>
      </c>
      <c r="BW27" s="14">
        <v>36</v>
      </c>
      <c r="BX27" s="14">
        <v>24</v>
      </c>
      <c r="BY27" s="14">
        <v>40</v>
      </c>
      <c r="BZ27" s="14">
        <v>28</v>
      </c>
      <c r="CA27" s="14">
        <v>24</v>
      </c>
      <c r="CB27" s="14">
        <v>24</v>
      </c>
      <c r="CC27" s="14">
        <v>30</v>
      </c>
      <c r="CD27" s="14">
        <v>38</v>
      </c>
      <c r="CE27" s="14">
        <v>38</v>
      </c>
      <c r="CF27" s="14">
        <v>18</v>
      </c>
      <c r="CG27" s="14">
        <v>27</v>
      </c>
      <c r="CH27" s="14">
        <v>19</v>
      </c>
      <c r="CI27" s="14">
        <v>46</v>
      </c>
      <c r="CJ27" s="58">
        <f>BU27+BV27+BW27</f>
        <v>85</v>
      </c>
      <c r="CK27" s="58">
        <f>BX27+BY27+BZ27</f>
        <v>92</v>
      </c>
      <c r="CL27" s="58">
        <f>CA27+CB27+CC27</f>
        <v>78</v>
      </c>
      <c r="CM27" s="58">
        <f>CD27+CE27+CF27</f>
        <v>94</v>
      </c>
      <c r="CN27" s="58">
        <f>CG27+CH27+CI27</f>
        <v>92</v>
      </c>
      <c r="CO27" s="58">
        <f>AVERAGE(CJ27:CN27)</f>
        <v>88.2</v>
      </c>
      <c r="CP27" s="59">
        <f>AVERAGE(CO27,BT27)</f>
        <v>88.6</v>
      </c>
      <c r="CQ27" s="57">
        <f t="shared" si="2"/>
        <v>86.934456809135014</v>
      </c>
      <c r="CR27" s="58">
        <f t="shared" si="3"/>
        <v>85.733858267716542</v>
      </c>
      <c r="CS27" s="58">
        <f>(E27*AU27+AY27*CO27)/(E27+AY27)</f>
        <v>88.1350553505535</v>
      </c>
      <c r="CT27" s="58">
        <f>CR27-CS27</f>
        <v>-2.4011970828369584</v>
      </c>
      <c r="CU27" s="68">
        <f>STDEV(CR27:CS27)/AVERAGE(CR27:CS27)</f>
        <v>1.9530837398192093E-2</v>
      </c>
    </row>
    <row r="28" spans="1:99" x14ac:dyDescent="0.25">
      <c r="A28" s="14">
        <v>25</v>
      </c>
      <c r="B28" s="21" t="s">
        <v>118</v>
      </c>
      <c r="C28" s="22">
        <f t="shared" si="0"/>
        <v>0</v>
      </c>
      <c r="D28" s="23">
        <v>0</v>
      </c>
      <c r="E28" s="13">
        <v>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58"/>
      <c r="V28" s="58"/>
      <c r="W28" s="58"/>
      <c r="X28" s="58"/>
      <c r="Y28" s="58"/>
      <c r="Z28" s="58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58"/>
      <c r="AQ28" s="58"/>
      <c r="AR28" s="58"/>
      <c r="AS28" s="58"/>
      <c r="AT28" s="58"/>
      <c r="AU28" s="58"/>
      <c r="AV28" s="58"/>
      <c r="AW28" s="13">
        <f t="shared" si="1"/>
        <v>161</v>
      </c>
      <c r="AX28" s="23">
        <v>66</v>
      </c>
      <c r="AY28" s="13">
        <v>95</v>
      </c>
      <c r="AZ28" s="14">
        <v>25</v>
      </c>
      <c r="BA28" s="14">
        <v>27</v>
      </c>
      <c r="BB28" s="24">
        <v>35</v>
      </c>
      <c r="BC28" s="14">
        <v>24</v>
      </c>
      <c r="BD28" s="14">
        <v>39</v>
      </c>
      <c r="BE28" s="14">
        <v>28</v>
      </c>
      <c r="BF28" s="14">
        <v>30</v>
      </c>
      <c r="BG28" s="14">
        <v>24</v>
      </c>
      <c r="BH28" s="14">
        <v>29</v>
      </c>
      <c r="BI28" s="14">
        <v>36</v>
      </c>
      <c r="BJ28" s="14">
        <v>36</v>
      </c>
      <c r="BK28" s="14">
        <v>20</v>
      </c>
      <c r="BL28" s="14">
        <v>27</v>
      </c>
      <c r="BM28" s="14">
        <v>17</v>
      </c>
      <c r="BN28" s="14">
        <v>42</v>
      </c>
      <c r="BO28" s="58">
        <f>AZ28+BA28+BB28</f>
        <v>87</v>
      </c>
      <c r="BP28" s="58">
        <f>BC28+BD28+BE28</f>
        <v>91</v>
      </c>
      <c r="BQ28" s="58">
        <f>BF28+BG28+BH28</f>
        <v>83</v>
      </c>
      <c r="BR28" s="58">
        <f>BI28+BJ28+BK28</f>
        <v>92</v>
      </c>
      <c r="BS28" s="58">
        <f>BL28+BM28+BN28</f>
        <v>86</v>
      </c>
      <c r="BT28" s="58">
        <f>AVERAGE(BO28:BS28)</f>
        <v>87.8</v>
      </c>
      <c r="BU28" s="14">
        <v>22</v>
      </c>
      <c r="BV28" s="14">
        <v>18</v>
      </c>
      <c r="BW28" s="24">
        <v>35</v>
      </c>
      <c r="BX28" s="14">
        <v>24</v>
      </c>
      <c r="BY28" s="14">
        <v>39</v>
      </c>
      <c r="BZ28" s="14">
        <v>28</v>
      </c>
      <c r="CA28" s="14">
        <v>30</v>
      </c>
      <c r="CB28" s="14">
        <v>24</v>
      </c>
      <c r="CC28" s="14">
        <v>29</v>
      </c>
      <c r="CD28" s="14">
        <v>36</v>
      </c>
      <c r="CE28" s="14">
        <v>36</v>
      </c>
      <c r="CF28" s="14">
        <v>20</v>
      </c>
      <c r="CG28" s="14">
        <v>27</v>
      </c>
      <c r="CH28" s="14">
        <v>17</v>
      </c>
      <c r="CI28" s="14">
        <v>45</v>
      </c>
      <c r="CJ28" s="58">
        <f>BU28+BV28+BW28</f>
        <v>75</v>
      </c>
      <c r="CK28" s="58">
        <f>BX28+BY28+BZ28</f>
        <v>91</v>
      </c>
      <c r="CL28" s="58">
        <f>CA28+CB28+CC28</f>
        <v>83</v>
      </c>
      <c r="CM28" s="58">
        <f>CD28+CE28+CF28</f>
        <v>92</v>
      </c>
      <c r="CN28" s="58">
        <f>CG28+CH28+CI28</f>
        <v>89</v>
      </c>
      <c r="CO28" s="58">
        <f>AVERAGE(CJ28:CN28)</f>
        <v>86</v>
      </c>
      <c r="CP28" s="59">
        <f>AVERAGE(CO28,BT28)</f>
        <v>86.9</v>
      </c>
      <c r="CQ28" s="57">
        <f t="shared" si="2"/>
        <v>86.9</v>
      </c>
      <c r="CR28" s="58">
        <f t="shared" si="3"/>
        <v>87.8</v>
      </c>
      <c r="CS28" s="58">
        <f>(E28*AU28+AY28*CO28)/(E28+AY28)</f>
        <v>86</v>
      </c>
      <c r="CT28" s="58">
        <f>CR28-CS28</f>
        <v>1.7999999999999972</v>
      </c>
      <c r="CU28" s="68">
        <f>STDEV(CR28:CS28)/AVERAGE(CR28:CS28)</f>
        <v>1.4646630680503836E-2</v>
      </c>
    </row>
    <row r="29" spans="1:99" x14ac:dyDescent="0.25">
      <c r="A29" s="14">
        <v>26</v>
      </c>
      <c r="B29" s="21" t="s">
        <v>41</v>
      </c>
      <c r="C29" s="22">
        <f t="shared" si="0"/>
        <v>190</v>
      </c>
      <c r="D29" s="25">
        <v>95</v>
      </c>
      <c r="E29" s="13">
        <v>95</v>
      </c>
      <c r="F29" s="14">
        <v>24</v>
      </c>
      <c r="G29" s="14">
        <v>18</v>
      </c>
      <c r="H29" s="14">
        <v>36</v>
      </c>
      <c r="I29" s="14">
        <v>24</v>
      </c>
      <c r="J29" s="14">
        <v>37</v>
      </c>
      <c r="K29" s="14">
        <v>28</v>
      </c>
      <c r="L29" s="14">
        <v>30</v>
      </c>
      <c r="M29" s="14">
        <v>24</v>
      </c>
      <c r="N29" s="14">
        <v>26</v>
      </c>
      <c r="O29" s="14">
        <v>38</v>
      </c>
      <c r="P29" s="14">
        <v>36</v>
      </c>
      <c r="Q29" s="14">
        <v>17</v>
      </c>
      <c r="R29" s="14">
        <v>28</v>
      </c>
      <c r="S29" s="14">
        <v>19</v>
      </c>
      <c r="T29" s="14">
        <v>47</v>
      </c>
      <c r="U29" s="66">
        <f t="shared" ref="U29:U47" si="16">F29+G29+H29</f>
        <v>78</v>
      </c>
      <c r="V29" s="66">
        <f t="shared" ref="V29:V47" si="17">I29+J29+K29</f>
        <v>89</v>
      </c>
      <c r="W29" s="66">
        <f t="shared" ref="W29:W47" si="18">L29+M29+N29</f>
        <v>80</v>
      </c>
      <c r="X29" s="66">
        <f t="shared" ref="X29:X47" si="19">O29+P29+Q29</f>
        <v>91</v>
      </c>
      <c r="Y29" s="66">
        <f t="shared" ref="Y29:Y47" si="20">R29+S29+T29</f>
        <v>94</v>
      </c>
      <c r="Z29" s="58">
        <f t="shared" ref="Z29:Z47" si="21">AVERAGE(U29:Y29)</f>
        <v>86.4</v>
      </c>
      <c r="AA29" s="14">
        <v>24</v>
      </c>
      <c r="AB29" s="14">
        <v>27</v>
      </c>
      <c r="AC29" s="14">
        <v>36</v>
      </c>
      <c r="AD29" s="14">
        <v>24</v>
      </c>
      <c r="AE29" s="14">
        <v>37</v>
      </c>
      <c r="AF29" s="14">
        <v>28</v>
      </c>
      <c r="AG29" s="14">
        <v>30</v>
      </c>
      <c r="AH29" s="14">
        <v>24</v>
      </c>
      <c r="AI29" s="14">
        <v>26</v>
      </c>
      <c r="AJ29" s="14">
        <v>38</v>
      </c>
      <c r="AK29" s="14">
        <v>36</v>
      </c>
      <c r="AL29" s="14">
        <v>17</v>
      </c>
      <c r="AM29" s="14">
        <v>29</v>
      </c>
      <c r="AN29" s="14">
        <v>19</v>
      </c>
      <c r="AO29" s="14">
        <v>47</v>
      </c>
      <c r="AP29" s="58">
        <f>AA29+AB29+AC29</f>
        <v>87</v>
      </c>
      <c r="AQ29" s="58">
        <f>AD29+AE29+AF29</f>
        <v>89</v>
      </c>
      <c r="AR29" s="58">
        <f>AG29+AH29+AI29</f>
        <v>80</v>
      </c>
      <c r="AS29" s="58">
        <f>AJ29+AK29+AL29</f>
        <v>91</v>
      </c>
      <c r="AT29" s="58">
        <f>AM29+AN29+AO29</f>
        <v>95</v>
      </c>
      <c r="AU29" s="58">
        <f>AVERAGE(AP29:AT29)</f>
        <v>88.4</v>
      </c>
      <c r="AV29" s="58">
        <f>AVERAGE(Z29,AU29)</f>
        <v>87.4</v>
      </c>
      <c r="AW29" s="13">
        <f t="shared" si="1"/>
        <v>150</v>
      </c>
      <c r="AX29" s="25">
        <v>80</v>
      </c>
      <c r="AY29" s="13">
        <v>70</v>
      </c>
      <c r="AZ29" s="14">
        <v>24</v>
      </c>
      <c r="BA29" s="14">
        <v>27</v>
      </c>
      <c r="BB29" s="14">
        <v>36</v>
      </c>
      <c r="BC29" s="14">
        <v>24</v>
      </c>
      <c r="BD29" s="14">
        <v>32</v>
      </c>
      <c r="BE29" s="14">
        <v>26</v>
      </c>
      <c r="BF29" s="14">
        <v>30</v>
      </c>
      <c r="BG29" s="14">
        <v>24</v>
      </c>
      <c r="BH29" s="14">
        <v>24</v>
      </c>
      <c r="BI29" s="14">
        <v>36</v>
      </c>
      <c r="BJ29" s="14">
        <v>36</v>
      </c>
      <c r="BK29" s="14">
        <v>17</v>
      </c>
      <c r="BL29" s="14">
        <v>28</v>
      </c>
      <c r="BM29" s="14">
        <v>18</v>
      </c>
      <c r="BN29" s="14">
        <v>45</v>
      </c>
      <c r="BO29" s="58">
        <f>AZ29+BA29+BB29</f>
        <v>87</v>
      </c>
      <c r="BP29" s="58">
        <f>BC29+BD29+BE29</f>
        <v>82</v>
      </c>
      <c r="BQ29" s="58">
        <f>BF29+BG29+BH29</f>
        <v>78</v>
      </c>
      <c r="BR29" s="58">
        <f>BI29+BJ29+BK29</f>
        <v>89</v>
      </c>
      <c r="BS29" s="58">
        <f>BL29+BM29+BN29</f>
        <v>91</v>
      </c>
      <c r="BT29" s="58">
        <f>AVERAGE(BO29:BS29)</f>
        <v>85.4</v>
      </c>
      <c r="BU29" s="14">
        <v>21</v>
      </c>
      <c r="BV29" s="14">
        <v>27</v>
      </c>
      <c r="BW29" s="14">
        <v>35</v>
      </c>
      <c r="BX29" s="14">
        <v>24</v>
      </c>
      <c r="BY29" s="14">
        <v>32</v>
      </c>
      <c r="BZ29" s="14">
        <v>26</v>
      </c>
      <c r="CA29" s="14">
        <v>30</v>
      </c>
      <c r="CB29" s="14">
        <v>32</v>
      </c>
      <c r="CC29" s="14">
        <v>25</v>
      </c>
      <c r="CD29" s="14">
        <v>36</v>
      </c>
      <c r="CE29" s="14">
        <v>36</v>
      </c>
      <c r="CF29" s="14">
        <v>17</v>
      </c>
      <c r="CG29" s="14">
        <v>28</v>
      </c>
      <c r="CH29" s="14">
        <v>18</v>
      </c>
      <c r="CI29" s="14">
        <v>46</v>
      </c>
      <c r="CJ29" s="58">
        <f>BU29+BV29+BW29</f>
        <v>83</v>
      </c>
      <c r="CK29" s="58">
        <f>BX29+BY29+BZ29</f>
        <v>82</v>
      </c>
      <c r="CL29" s="58">
        <f>CA29+CB29+CC29</f>
        <v>87</v>
      </c>
      <c r="CM29" s="58">
        <f>CD29+CE29+CF29</f>
        <v>89</v>
      </c>
      <c r="CN29" s="58">
        <f>CG29+CH29+CI29</f>
        <v>92</v>
      </c>
      <c r="CO29" s="58">
        <f>AVERAGE(CJ29:CN29)</f>
        <v>86.6</v>
      </c>
      <c r="CP29" s="59">
        <f>AVERAGE(CO29,BT29)</f>
        <v>86</v>
      </c>
      <c r="CQ29" s="57">
        <f t="shared" si="2"/>
        <v>86.789610389610388</v>
      </c>
      <c r="CR29" s="58">
        <f t="shared" si="3"/>
        <v>85.942857142857136</v>
      </c>
      <c r="CS29" s="58">
        <f>(E29*AU29+AY29*CO29)/(E29+AY29)</f>
        <v>87.63636363636364</v>
      </c>
      <c r="CT29" s="58">
        <f>CR29-CS29</f>
        <v>-1.6935064935065043</v>
      </c>
      <c r="CU29" s="68">
        <f>STDEV(CR29:CS29)/AVERAGE(CR29:CS29)</f>
        <v>1.3797618403472555E-2</v>
      </c>
    </row>
    <row r="30" spans="1:99" x14ac:dyDescent="0.25">
      <c r="A30" s="14">
        <v>27</v>
      </c>
      <c r="B30" s="21" t="s">
        <v>37</v>
      </c>
      <c r="C30" s="22">
        <f t="shared" si="0"/>
        <v>152</v>
      </c>
      <c r="D30" s="25">
        <v>65</v>
      </c>
      <c r="E30" s="13">
        <v>87</v>
      </c>
      <c r="F30" s="27">
        <v>21</v>
      </c>
      <c r="G30" s="27">
        <v>27</v>
      </c>
      <c r="H30" s="27">
        <v>34</v>
      </c>
      <c r="I30" s="27">
        <v>24</v>
      </c>
      <c r="J30" s="27">
        <v>33</v>
      </c>
      <c r="K30" s="27">
        <v>26</v>
      </c>
      <c r="L30" s="27">
        <v>30</v>
      </c>
      <c r="M30" s="27">
        <v>32</v>
      </c>
      <c r="N30" s="27">
        <v>23</v>
      </c>
      <c r="O30" s="27">
        <v>36</v>
      </c>
      <c r="P30" s="27">
        <v>36</v>
      </c>
      <c r="Q30" s="27">
        <v>14</v>
      </c>
      <c r="R30" s="27">
        <v>27</v>
      </c>
      <c r="S30" s="27">
        <v>17</v>
      </c>
      <c r="T30" s="27">
        <v>46</v>
      </c>
      <c r="U30" s="66">
        <f t="shared" si="16"/>
        <v>82</v>
      </c>
      <c r="V30" s="66">
        <f t="shared" si="17"/>
        <v>83</v>
      </c>
      <c r="W30" s="66">
        <f t="shared" si="18"/>
        <v>85</v>
      </c>
      <c r="X30" s="66">
        <f t="shared" si="19"/>
        <v>86</v>
      </c>
      <c r="Y30" s="66">
        <f t="shared" si="20"/>
        <v>90</v>
      </c>
      <c r="Z30" s="58">
        <f t="shared" si="21"/>
        <v>85.2</v>
      </c>
      <c r="AA30" s="27">
        <v>21</v>
      </c>
      <c r="AB30" s="27">
        <v>27</v>
      </c>
      <c r="AC30" s="27">
        <v>34</v>
      </c>
      <c r="AD30" s="27">
        <v>24</v>
      </c>
      <c r="AE30" s="27">
        <v>33</v>
      </c>
      <c r="AF30" s="27">
        <v>26</v>
      </c>
      <c r="AG30" s="27">
        <v>30</v>
      </c>
      <c r="AH30" s="27">
        <v>32</v>
      </c>
      <c r="AI30" s="27">
        <v>23</v>
      </c>
      <c r="AJ30" s="27">
        <v>36</v>
      </c>
      <c r="AK30" s="27">
        <v>36</v>
      </c>
      <c r="AL30" s="27">
        <v>14</v>
      </c>
      <c r="AM30" s="27">
        <v>27</v>
      </c>
      <c r="AN30" s="27">
        <v>17</v>
      </c>
      <c r="AO30" s="27">
        <v>45</v>
      </c>
      <c r="AP30" s="58">
        <f>AA30+AB30+AC30</f>
        <v>82</v>
      </c>
      <c r="AQ30" s="58">
        <f>AD30+AE30+AF30</f>
        <v>83</v>
      </c>
      <c r="AR30" s="58">
        <f>AG30+AH30+AI30</f>
        <v>85</v>
      </c>
      <c r="AS30" s="58">
        <f>AJ30+AK30+AL30</f>
        <v>86</v>
      </c>
      <c r="AT30" s="58">
        <f>AM30+AN30+AO30</f>
        <v>89</v>
      </c>
      <c r="AU30" s="58">
        <f>AVERAGE(AP30:AT30)</f>
        <v>85</v>
      </c>
      <c r="AV30" s="58">
        <f>AVERAGE(Z30,AU30)</f>
        <v>85.1</v>
      </c>
      <c r="AW30" s="13">
        <f t="shared" si="1"/>
        <v>119</v>
      </c>
      <c r="AX30" s="25">
        <v>60</v>
      </c>
      <c r="AY30" s="13">
        <v>59</v>
      </c>
      <c r="AZ30" s="27">
        <v>21</v>
      </c>
      <c r="BA30" s="27">
        <v>27</v>
      </c>
      <c r="BB30" s="14">
        <v>37</v>
      </c>
      <c r="BC30" s="27">
        <v>24</v>
      </c>
      <c r="BD30" s="14">
        <v>38</v>
      </c>
      <c r="BE30" s="14">
        <v>28</v>
      </c>
      <c r="BF30" s="27">
        <v>30</v>
      </c>
      <c r="BG30" s="27">
        <v>32</v>
      </c>
      <c r="BH30" s="14">
        <v>21</v>
      </c>
      <c r="BI30" s="14">
        <v>38</v>
      </c>
      <c r="BJ30" s="14">
        <v>37</v>
      </c>
      <c r="BK30" s="14">
        <v>18</v>
      </c>
      <c r="BL30" s="14">
        <v>27</v>
      </c>
      <c r="BM30" s="14">
        <v>18</v>
      </c>
      <c r="BN30" s="14">
        <v>45</v>
      </c>
      <c r="BO30" s="58">
        <f>AZ30+BA30+BB30</f>
        <v>85</v>
      </c>
      <c r="BP30" s="58">
        <f>BC30+BD30+BE30</f>
        <v>90</v>
      </c>
      <c r="BQ30" s="58">
        <f>BF30+BG30+BH30</f>
        <v>83</v>
      </c>
      <c r="BR30" s="58">
        <f>BI30+BJ30+BK30</f>
        <v>93</v>
      </c>
      <c r="BS30" s="58">
        <f>BL30+BM30+BN30</f>
        <v>90</v>
      </c>
      <c r="BT30" s="58">
        <f>AVERAGE(BO30:BS30)</f>
        <v>88.2</v>
      </c>
      <c r="BU30" s="27">
        <v>21</v>
      </c>
      <c r="BV30" s="27">
        <v>27</v>
      </c>
      <c r="BW30" s="14">
        <v>37</v>
      </c>
      <c r="BX30" s="27">
        <v>24</v>
      </c>
      <c r="BY30" s="14">
        <v>38</v>
      </c>
      <c r="BZ30" s="14">
        <v>28</v>
      </c>
      <c r="CA30" s="27">
        <v>30</v>
      </c>
      <c r="CB30" s="27">
        <v>32</v>
      </c>
      <c r="CC30" s="14">
        <v>24</v>
      </c>
      <c r="CD30" s="14">
        <v>38</v>
      </c>
      <c r="CE30" s="14">
        <v>37</v>
      </c>
      <c r="CF30" s="14">
        <v>18</v>
      </c>
      <c r="CG30" s="14">
        <v>27</v>
      </c>
      <c r="CH30" s="14">
        <v>18</v>
      </c>
      <c r="CI30" s="14">
        <v>49</v>
      </c>
      <c r="CJ30" s="58">
        <f>BU30+BV30+BW30</f>
        <v>85</v>
      </c>
      <c r="CK30" s="58">
        <f>BX30+BY30+BZ30</f>
        <v>90</v>
      </c>
      <c r="CL30" s="58">
        <f>CA30+CB30+CC30</f>
        <v>86</v>
      </c>
      <c r="CM30" s="58">
        <f>CD30+CE30+CF30</f>
        <v>93</v>
      </c>
      <c r="CN30" s="58">
        <f>CG30+CH30+CI30</f>
        <v>94</v>
      </c>
      <c r="CO30" s="58">
        <f>AVERAGE(CJ30:CN30)</f>
        <v>89.6</v>
      </c>
      <c r="CP30" s="59">
        <f>AVERAGE(CO30,BT30)</f>
        <v>88.9</v>
      </c>
      <c r="CQ30" s="57">
        <f t="shared" si="2"/>
        <v>86.749452054794517</v>
      </c>
      <c r="CR30" s="58">
        <f t="shared" si="3"/>
        <v>86.64</v>
      </c>
      <c r="CS30" s="58">
        <f>(E30*AU30+AY30*CO30)/(E30+AY30)</f>
        <v>86.858904109589034</v>
      </c>
      <c r="CT30" s="58">
        <f>CR30-CS30</f>
        <v>-0.21890410958903317</v>
      </c>
      <c r="CU30" s="68">
        <f>STDEV(CR30:CS30)/AVERAGE(CR30:CS30)</f>
        <v>1.7843176717962169E-3</v>
      </c>
    </row>
    <row r="31" spans="1:99" x14ac:dyDescent="0.25">
      <c r="A31" s="14">
        <v>28</v>
      </c>
      <c r="B31" s="15" t="s">
        <v>79</v>
      </c>
      <c r="C31" s="22">
        <f t="shared" si="0"/>
        <v>50</v>
      </c>
      <c r="D31" s="25">
        <v>50</v>
      </c>
      <c r="E31" s="13">
        <v>0</v>
      </c>
      <c r="F31" s="14">
        <v>26</v>
      </c>
      <c r="G31" s="14">
        <v>18</v>
      </c>
      <c r="H31" s="14">
        <v>34</v>
      </c>
      <c r="I31" s="14">
        <v>24</v>
      </c>
      <c r="J31" s="14">
        <v>37</v>
      </c>
      <c r="K31" s="14">
        <v>26</v>
      </c>
      <c r="L31" s="14">
        <v>30</v>
      </c>
      <c r="M31" s="14">
        <v>24</v>
      </c>
      <c r="N31" s="14">
        <v>30</v>
      </c>
      <c r="O31" s="14">
        <v>34</v>
      </c>
      <c r="P31" s="14">
        <v>34</v>
      </c>
      <c r="Q31" s="14">
        <v>16</v>
      </c>
      <c r="R31" s="14">
        <v>27</v>
      </c>
      <c r="S31" s="14">
        <v>17</v>
      </c>
      <c r="T31" s="14">
        <v>43</v>
      </c>
      <c r="U31" s="66">
        <f t="shared" si="16"/>
        <v>78</v>
      </c>
      <c r="V31" s="66">
        <f t="shared" si="17"/>
        <v>87</v>
      </c>
      <c r="W31" s="66">
        <f t="shared" si="18"/>
        <v>84</v>
      </c>
      <c r="X31" s="66">
        <f t="shared" si="19"/>
        <v>84</v>
      </c>
      <c r="Y31" s="66">
        <f t="shared" si="20"/>
        <v>87</v>
      </c>
      <c r="Z31" s="58">
        <f t="shared" si="21"/>
        <v>84</v>
      </c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58"/>
      <c r="AQ31" s="58"/>
      <c r="AR31" s="58"/>
      <c r="AS31" s="58"/>
      <c r="AT31" s="58"/>
      <c r="AU31" s="58"/>
      <c r="AV31" s="58">
        <f>Z31</f>
        <v>84</v>
      </c>
      <c r="AW31" s="13">
        <f t="shared" si="1"/>
        <v>62</v>
      </c>
      <c r="AX31" s="23">
        <v>62</v>
      </c>
      <c r="AY31" s="13">
        <v>0</v>
      </c>
      <c r="AZ31" s="14">
        <v>27</v>
      </c>
      <c r="BA31" s="14">
        <v>27</v>
      </c>
      <c r="BB31" s="27">
        <v>36</v>
      </c>
      <c r="BC31" s="14">
        <v>24</v>
      </c>
      <c r="BD31" s="27">
        <v>38</v>
      </c>
      <c r="BE31" s="27">
        <v>27</v>
      </c>
      <c r="BF31" s="14">
        <v>30</v>
      </c>
      <c r="BG31" s="14">
        <v>24</v>
      </c>
      <c r="BH31" s="14">
        <v>30</v>
      </c>
      <c r="BI31" s="14">
        <v>36</v>
      </c>
      <c r="BJ31" s="14">
        <v>36</v>
      </c>
      <c r="BK31" s="14">
        <v>18</v>
      </c>
      <c r="BL31" s="14">
        <v>27</v>
      </c>
      <c r="BM31" s="14">
        <v>18</v>
      </c>
      <c r="BN31" s="14">
        <v>46</v>
      </c>
      <c r="BO31" s="58">
        <f>AZ31+BA31+BB31</f>
        <v>90</v>
      </c>
      <c r="BP31" s="58">
        <f>BC31+BD31+BE31</f>
        <v>89</v>
      </c>
      <c r="BQ31" s="58">
        <f>BF31+BG31+BH31</f>
        <v>84</v>
      </c>
      <c r="BR31" s="58">
        <f>BI31+BJ31+BK31</f>
        <v>90</v>
      </c>
      <c r="BS31" s="58">
        <f>BL31+BM31+BN31</f>
        <v>91</v>
      </c>
      <c r="BT31" s="58">
        <f>AVERAGE(BO31:BS31)</f>
        <v>88.8</v>
      </c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58"/>
      <c r="CK31" s="58"/>
      <c r="CL31" s="58"/>
      <c r="CM31" s="58"/>
      <c r="CN31" s="58"/>
      <c r="CO31" s="58"/>
      <c r="CP31" s="59">
        <f>BT31</f>
        <v>88.8</v>
      </c>
      <c r="CQ31" s="57">
        <f t="shared" si="2"/>
        <v>86.657142857142844</v>
      </c>
      <c r="CR31" s="58">
        <f t="shared" si="3"/>
        <v>86.657142857142844</v>
      </c>
      <c r="CS31" s="58" t="s">
        <v>71</v>
      </c>
      <c r="CT31" s="58" t="s">
        <v>71</v>
      </c>
      <c r="CU31" s="68" t="s">
        <v>71</v>
      </c>
    </row>
    <row r="32" spans="1:99" x14ac:dyDescent="0.25">
      <c r="A32" s="14">
        <v>29</v>
      </c>
      <c r="B32" s="15" t="s">
        <v>112</v>
      </c>
      <c r="C32" s="22">
        <f t="shared" si="0"/>
        <v>30</v>
      </c>
      <c r="D32" s="25">
        <v>30</v>
      </c>
      <c r="E32" s="13">
        <v>0</v>
      </c>
      <c r="F32" s="14">
        <v>20</v>
      </c>
      <c r="G32" s="14">
        <v>30</v>
      </c>
      <c r="H32" s="14">
        <v>33</v>
      </c>
      <c r="I32" s="14">
        <v>24</v>
      </c>
      <c r="J32" s="14">
        <v>35</v>
      </c>
      <c r="K32" s="14">
        <v>25</v>
      </c>
      <c r="L32" s="14">
        <v>30</v>
      </c>
      <c r="M32" s="14">
        <v>24</v>
      </c>
      <c r="N32" s="14">
        <v>30</v>
      </c>
      <c r="O32" s="14">
        <v>36</v>
      </c>
      <c r="P32" s="14">
        <v>36</v>
      </c>
      <c r="Q32" s="14">
        <v>16</v>
      </c>
      <c r="R32" s="14">
        <v>28</v>
      </c>
      <c r="S32" s="14">
        <v>19</v>
      </c>
      <c r="T32" s="14">
        <v>47</v>
      </c>
      <c r="U32" s="66">
        <f t="shared" si="16"/>
        <v>83</v>
      </c>
      <c r="V32" s="66">
        <f t="shared" si="17"/>
        <v>84</v>
      </c>
      <c r="W32" s="66">
        <f t="shared" si="18"/>
        <v>84</v>
      </c>
      <c r="X32" s="66">
        <f t="shared" si="19"/>
        <v>88</v>
      </c>
      <c r="Y32" s="66">
        <f t="shared" si="20"/>
        <v>94</v>
      </c>
      <c r="Z32" s="58">
        <f t="shared" si="21"/>
        <v>86.6</v>
      </c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58"/>
      <c r="AQ32" s="58"/>
      <c r="AR32" s="58"/>
      <c r="AS32" s="58"/>
      <c r="AT32" s="58"/>
      <c r="AU32" s="58"/>
      <c r="AV32" s="58">
        <f>Z32</f>
        <v>86.6</v>
      </c>
      <c r="AW32" s="13">
        <f t="shared" si="1"/>
        <v>0</v>
      </c>
      <c r="AX32" s="13">
        <v>0</v>
      </c>
      <c r="AY32" s="13">
        <v>0</v>
      </c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58"/>
      <c r="BP32" s="58"/>
      <c r="BQ32" s="58"/>
      <c r="BR32" s="58"/>
      <c r="BS32" s="58"/>
      <c r="BT32" s="58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58"/>
      <c r="CK32" s="58"/>
      <c r="CL32" s="58"/>
      <c r="CM32" s="58"/>
      <c r="CN32" s="58"/>
      <c r="CO32" s="58"/>
      <c r="CP32" s="59"/>
      <c r="CQ32" s="57">
        <f t="shared" si="2"/>
        <v>86.6</v>
      </c>
      <c r="CR32" s="58">
        <f t="shared" si="3"/>
        <v>86.6</v>
      </c>
      <c r="CS32" s="58" t="s">
        <v>71</v>
      </c>
      <c r="CT32" s="58" t="s">
        <v>71</v>
      </c>
      <c r="CU32" s="68" t="s">
        <v>71</v>
      </c>
    </row>
    <row r="33" spans="1:99" x14ac:dyDescent="0.25">
      <c r="A33" s="14">
        <v>30</v>
      </c>
      <c r="B33" s="21" t="s">
        <v>77</v>
      </c>
      <c r="C33" s="22">
        <f t="shared" si="0"/>
        <v>173</v>
      </c>
      <c r="D33" s="25">
        <v>89</v>
      </c>
      <c r="E33" s="13">
        <v>84</v>
      </c>
      <c r="F33" s="14">
        <v>20</v>
      </c>
      <c r="G33" s="14">
        <v>18</v>
      </c>
      <c r="H33" s="14">
        <v>35</v>
      </c>
      <c r="I33" s="14">
        <v>24</v>
      </c>
      <c r="J33" s="14">
        <v>37</v>
      </c>
      <c r="K33" s="14">
        <v>26</v>
      </c>
      <c r="L33" s="14">
        <v>30</v>
      </c>
      <c r="M33" s="14">
        <v>24</v>
      </c>
      <c r="N33" s="14">
        <v>27</v>
      </c>
      <c r="O33" s="14">
        <v>37</v>
      </c>
      <c r="P33" s="14">
        <v>37</v>
      </c>
      <c r="Q33" s="14">
        <v>18</v>
      </c>
      <c r="R33" s="14">
        <v>27</v>
      </c>
      <c r="S33" s="14">
        <v>18</v>
      </c>
      <c r="T33" s="14">
        <v>45</v>
      </c>
      <c r="U33" s="66">
        <f t="shared" si="16"/>
        <v>73</v>
      </c>
      <c r="V33" s="66">
        <f t="shared" si="17"/>
        <v>87</v>
      </c>
      <c r="W33" s="66">
        <f t="shared" si="18"/>
        <v>81</v>
      </c>
      <c r="X33" s="66">
        <f t="shared" si="19"/>
        <v>92</v>
      </c>
      <c r="Y33" s="66">
        <f t="shared" si="20"/>
        <v>90</v>
      </c>
      <c r="Z33" s="58">
        <f t="shared" si="21"/>
        <v>84.6</v>
      </c>
      <c r="AA33" s="14">
        <v>30</v>
      </c>
      <c r="AB33" s="14">
        <v>18</v>
      </c>
      <c r="AC33" s="14">
        <v>35</v>
      </c>
      <c r="AD33" s="14">
        <v>30</v>
      </c>
      <c r="AE33" s="14">
        <v>37</v>
      </c>
      <c r="AF33" s="14">
        <v>28</v>
      </c>
      <c r="AG33" s="14">
        <v>30</v>
      </c>
      <c r="AH33" s="14">
        <v>24</v>
      </c>
      <c r="AI33" s="14">
        <v>27</v>
      </c>
      <c r="AJ33" s="14">
        <v>37</v>
      </c>
      <c r="AK33" s="14">
        <v>37</v>
      </c>
      <c r="AL33" s="14">
        <v>18</v>
      </c>
      <c r="AM33" s="14">
        <v>27</v>
      </c>
      <c r="AN33" s="14">
        <v>18</v>
      </c>
      <c r="AO33" s="14">
        <v>46</v>
      </c>
      <c r="AP33" s="58">
        <f>AA33+AB33+AC33</f>
        <v>83</v>
      </c>
      <c r="AQ33" s="58">
        <f>AD33+AE33+AF33</f>
        <v>95</v>
      </c>
      <c r="AR33" s="58">
        <f>AG33+AH33+AI33</f>
        <v>81</v>
      </c>
      <c r="AS33" s="58">
        <f>AJ33+AK33+AL33</f>
        <v>92</v>
      </c>
      <c r="AT33" s="58">
        <f>AM33+AN33+AO33</f>
        <v>91</v>
      </c>
      <c r="AU33" s="58">
        <f>AVERAGE(AP33:AT33)</f>
        <v>88.4</v>
      </c>
      <c r="AV33" s="58">
        <f>AVERAGE(Z33,AU33)</f>
        <v>86.5</v>
      </c>
      <c r="AW33" s="13">
        <f t="shared" si="1"/>
        <v>0</v>
      </c>
      <c r="AX33" s="13">
        <v>0</v>
      </c>
      <c r="AY33" s="13">
        <v>0</v>
      </c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58"/>
      <c r="BP33" s="58"/>
      <c r="BQ33" s="58"/>
      <c r="BR33" s="58"/>
      <c r="BS33" s="58"/>
      <c r="BT33" s="58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58"/>
      <c r="CK33" s="58"/>
      <c r="CL33" s="58"/>
      <c r="CM33" s="58"/>
      <c r="CN33" s="58"/>
      <c r="CO33" s="58"/>
      <c r="CP33" s="59"/>
      <c r="CQ33" s="57">
        <f t="shared" si="2"/>
        <v>86.5</v>
      </c>
      <c r="CR33" s="58">
        <f t="shared" si="3"/>
        <v>84.6</v>
      </c>
      <c r="CS33" s="58">
        <f>(E33*AU33+AY33*CO33)/(E33+AY33)</f>
        <v>88.4</v>
      </c>
      <c r="CT33" s="58">
        <f>CR33-CS33</f>
        <v>-3.8000000000000114</v>
      </c>
      <c r="CU33" s="68">
        <f>STDEV(CR33:CS33)/AVERAGE(CR33:CS33)</f>
        <v>3.106365050299293E-2</v>
      </c>
    </row>
    <row r="34" spans="1:99" x14ac:dyDescent="0.25">
      <c r="A34" s="14">
        <v>31</v>
      </c>
      <c r="B34" s="21" t="s">
        <v>73</v>
      </c>
      <c r="C34" s="22">
        <f t="shared" si="0"/>
        <v>99</v>
      </c>
      <c r="D34" s="13">
        <v>69</v>
      </c>
      <c r="E34" s="13">
        <v>30</v>
      </c>
      <c r="F34" s="14">
        <v>20</v>
      </c>
      <c r="G34" s="14">
        <v>18</v>
      </c>
      <c r="H34" s="14">
        <v>35</v>
      </c>
      <c r="I34" s="14">
        <v>24</v>
      </c>
      <c r="J34" s="14">
        <v>37</v>
      </c>
      <c r="K34" s="14">
        <v>27</v>
      </c>
      <c r="L34" s="14">
        <v>24</v>
      </c>
      <c r="M34" s="14">
        <v>24</v>
      </c>
      <c r="N34" s="14">
        <v>26</v>
      </c>
      <c r="O34" s="14">
        <v>36</v>
      </c>
      <c r="P34" s="14">
        <v>37</v>
      </c>
      <c r="Q34" s="14">
        <v>18</v>
      </c>
      <c r="R34" s="14">
        <v>27</v>
      </c>
      <c r="S34" s="14">
        <v>19</v>
      </c>
      <c r="T34" s="14">
        <v>45</v>
      </c>
      <c r="U34" s="66">
        <f t="shared" si="16"/>
        <v>73</v>
      </c>
      <c r="V34" s="66">
        <f t="shared" si="17"/>
        <v>88</v>
      </c>
      <c r="W34" s="66">
        <f t="shared" si="18"/>
        <v>74</v>
      </c>
      <c r="X34" s="66">
        <f t="shared" si="19"/>
        <v>91</v>
      </c>
      <c r="Y34" s="66">
        <f t="shared" si="20"/>
        <v>91</v>
      </c>
      <c r="Z34" s="58">
        <f t="shared" si="21"/>
        <v>83.4</v>
      </c>
      <c r="AA34" s="14">
        <v>23</v>
      </c>
      <c r="AB34" s="14">
        <v>18</v>
      </c>
      <c r="AC34" s="14">
        <v>35</v>
      </c>
      <c r="AD34" s="14">
        <v>30</v>
      </c>
      <c r="AE34" s="14">
        <v>37</v>
      </c>
      <c r="AF34" s="14">
        <v>27</v>
      </c>
      <c r="AG34" s="14">
        <v>24</v>
      </c>
      <c r="AH34" s="14">
        <v>24</v>
      </c>
      <c r="AI34" s="14">
        <v>26</v>
      </c>
      <c r="AJ34" s="14">
        <v>36</v>
      </c>
      <c r="AK34" s="14">
        <v>37</v>
      </c>
      <c r="AL34" s="14">
        <v>18</v>
      </c>
      <c r="AM34" s="14">
        <v>28</v>
      </c>
      <c r="AN34" s="14">
        <v>18</v>
      </c>
      <c r="AO34" s="14">
        <v>47</v>
      </c>
      <c r="AP34" s="58">
        <f>AA34+AB34+AC34</f>
        <v>76</v>
      </c>
      <c r="AQ34" s="58">
        <f>AD34+AE34+AF34</f>
        <v>94</v>
      </c>
      <c r="AR34" s="58">
        <f>AG34+AH34+AI34</f>
        <v>74</v>
      </c>
      <c r="AS34" s="58">
        <f>AJ34+AK34+AL34</f>
        <v>91</v>
      </c>
      <c r="AT34" s="58">
        <f>AM34+AN34+AO34</f>
        <v>93</v>
      </c>
      <c r="AU34" s="58">
        <f>AVERAGE(AP34:AT34)</f>
        <v>85.6</v>
      </c>
      <c r="AV34" s="58">
        <f>AVERAGE(Z34,AU34)</f>
        <v>84.5</v>
      </c>
      <c r="AW34" s="13">
        <f t="shared" si="1"/>
        <v>113</v>
      </c>
      <c r="AX34" s="13">
        <v>66</v>
      </c>
      <c r="AY34" s="13">
        <v>47</v>
      </c>
      <c r="AZ34" s="14">
        <v>24</v>
      </c>
      <c r="BA34" s="14">
        <v>27</v>
      </c>
      <c r="BB34" s="14">
        <v>36</v>
      </c>
      <c r="BC34" s="14">
        <v>30</v>
      </c>
      <c r="BD34" s="14">
        <v>38</v>
      </c>
      <c r="BE34" s="14">
        <v>29</v>
      </c>
      <c r="BF34" s="14">
        <v>24</v>
      </c>
      <c r="BG34" s="14">
        <v>24</v>
      </c>
      <c r="BH34" s="14">
        <v>24</v>
      </c>
      <c r="BI34" s="14">
        <v>39</v>
      </c>
      <c r="BJ34" s="14">
        <v>38</v>
      </c>
      <c r="BK34" s="14">
        <v>18</v>
      </c>
      <c r="BL34" s="14">
        <v>29</v>
      </c>
      <c r="BM34" s="14">
        <v>18</v>
      </c>
      <c r="BN34" s="14">
        <v>46</v>
      </c>
      <c r="BO34" s="58">
        <f>AZ34+BA34+BB34</f>
        <v>87</v>
      </c>
      <c r="BP34" s="58">
        <f>BC34+BD34+BE34</f>
        <v>97</v>
      </c>
      <c r="BQ34" s="58">
        <f>BF34+BG34+BH34</f>
        <v>72</v>
      </c>
      <c r="BR34" s="58">
        <f>BI34+BJ34+BK34</f>
        <v>95</v>
      </c>
      <c r="BS34" s="58">
        <f>BL34+BM34+BN34</f>
        <v>93</v>
      </c>
      <c r="BT34" s="58">
        <f>AVERAGE(BO34:BS34)</f>
        <v>88.8</v>
      </c>
      <c r="BU34" s="14">
        <v>27</v>
      </c>
      <c r="BV34" s="14">
        <v>18</v>
      </c>
      <c r="BW34" s="14">
        <v>38</v>
      </c>
      <c r="BX34" s="14">
        <v>27</v>
      </c>
      <c r="BY34" s="14">
        <v>36</v>
      </c>
      <c r="BZ34" s="14">
        <v>29</v>
      </c>
      <c r="CA34" s="14">
        <v>24</v>
      </c>
      <c r="CB34" s="14">
        <v>24</v>
      </c>
      <c r="CC34" s="14">
        <v>24</v>
      </c>
      <c r="CD34" s="14">
        <v>39</v>
      </c>
      <c r="CE34" s="14">
        <v>38</v>
      </c>
      <c r="CF34" s="14">
        <v>18</v>
      </c>
      <c r="CG34" s="14">
        <v>29</v>
      </c>
      <c r="CH34" s="14">
        <v>18</v>
      </c>
      <c r="CI34" s="14">
        <v>49</v>
      </c>
      <c r="CJ34" s="58">
        <f>BU34+BV34+BW34</f>
        <v>83</v>
      </c>
      <c r="CK34" s="58">
        <f>BX34+BY34+BZ34</f>
        <v>92</v>
      </c>
      <c r="CL34" s="58">
        <f>CA34+CB34+CC34</f>
        <v>72</v>
      </c>
      <c r="CM34" s="58">
        <f>CD34+CE34+CF34</f>
        <v>95</v>
      </c>
      <c r="CN34" s="58">
        <f>CG34+CH34+CI34</f>
        <v>96</v>
      </c>
      <c r="CO34" s="58">
        <f>AVERAGE(CJ34:CN34)</f>
        <v>87.6</v>
      </c>
      <c r="CP34" s="59">
        <f>AVERAGE(CO34,BT34)</f>
        <v>88.199999999999989</v>
      </c>
      <c r="CQ34" s="57">
        <f t="shared" si="2"/>
        <v>86.430389610389611</v>
      </c>
      <c r="CR34" s="58">
        <f t="shared" si="3"/>
        <v>86.04</v>
      </c>
      <c r="CS34" s="58">
        <f>(E34*AU34+AY34*CO34)/(E34+AY34)</f>
        <v>86.820779220779215</v>
      </c>
      <c r="CT34" s="58">
        <f>CR34-CS34</f>
        <v>-0.78077922077920903</v>
      </c>
      <c r="CU34" s="68">
        <f>STDEV(CR34:CS34)/AVERAGE(CR34:CS34)</f>
        <v>6.3877333436914326E-3</v>
      </c>
    </row>
    <row r="35" spans="1:99" x14ac:dyDescent="0.25">
      <c r="A35" s="14">
        <v>32</v>
      </c>
      <c r="B35" s="15" t="s">
        <v>84</v>
      </c>
      <c r="C35" s="22">
        <f t="shared" si="0"/>
        <v>30</v>
      </c>
      <c r="D35" s="25">
        <v>30</v>
      </c>
      <c r="E35" s="13">
        <v>0</v>
      </c>
      <c r="F35" s="27">
        <v>24</v>
      </c>
      <c r="G35" s="27">
        <v>27</v>
      </c>
      <c r="H35" s="27">
        <v>37</v>
      </c>
      <c r="I35" s="27">
        <v>24</v>
      </c>
      <c r="J35" s="27">
        <v>37</v>
      </c>
      <c r="K35" s="27">
        <v>25</v>
      </c>
      <c r="L35" s="27">
        <v>24</v>
      </c>
      <c r="M35" s="27">
        <v>24</v>
      </c>
      <c r="N35" s="27">
        <v>30</v>
      </c>
      <c r="O35" s="27">
        <v>36</v>
      </c>
      <c r="P35" s="27">
        <v>36</v>
      </c>
      <c r="Q35" s="27">
        <v>18</v>
      </c>
      <c r="R35" s="27">
        <v>27</v>
      </c>
      <c r="S35" s="27">
        <v>18</v>
      </c>
      <c r="T35" s="27">
        <v>45</v>
      </c>
      <c r="U35" s="66">
        <f t="shared" si="16"/>
        <v>88</v>
      </c>
      <c r="V35" s="66">
        <f t="shared" si="17"/>
        <v>86</v>
      </c>
      <c r="W35" s="66">
        <f t="shared" si="18"/>
        <v>78</v>
      </c>
      <c r="X35" s="66">
        <f t="shared" si="19"/>
        <v>90</v>
      </c>
      <c r="Y35" s="66">
        <f t="shared" si="20"/>
        <v>90</v>
      </c>
      <c r="Z35" s="58">
        <f t="shared" si="21"/>
        <v>86.4</v>
      </c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58"/>
      <c r="AQ35" s="58"/>
      <c r="AR35" s="58"/>
      <c r="AS35" s="58"/>
      <c r="AT35" s="58"/>
      <c r="AU35" s="58"/>
      <c r="AV35" s="58">
        <f>Z35</f>
        <v>86.4</v>
      </c>
      <c r="AW35" s="13">
        <f t="shared" si="1"/>
        <v>0</v>
      </c>
      <c r="AX35" s="13">
        <v>0</v>
      </c>
      <c r="AY35" s="13">
        <v>0</v>
      </c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58"/>
      <c r="BP35" s="58"/>
      <c r="BQ35" s="58"/>
      <c r="BR35" s="58"/>
      <c r="BS35" s="58"/>
      <c r="BT35" s="58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58"/>
      <c r="CK35" s="58"/>
      <c r="CL35" s="58"/>
      <c r="CM35" s="58"/>
      <c r="CN35" s="58"/>
      <c r="CO35" s="58"/>
      <c r="CP35" s="59"/>
      <c r="CQ35" s="57">
        <f t="shared" si="2"/>
        <v>86.4</v>
      </c>
      <c r="CR35" s="58">
        <f t="shared" si="3"/>
        <v>86.4</v>
      </c>
      <c r="CS35" s="58" t="s">
        <v>71</v>
      </c>
      <c r="CT35" s="58" t="s">
        <v>71</v>
      </c>
      <c r="CU35" s="68" t="s">
        <v>71</v>
      </c>
    </row>
    <row r="36" spans="1:99" x14ac:dyDescent="0.25">
      <c r="A36" s="14">
        <v>33</v>
      </c>
      <c r="B36" s="15" t="s">
        <v>55</v>
      </c>
      <c r="C36" s="22">
        <f t="shared" ref="C36:C67" si="22">D36+E36</f>
        <v>139</v>
      </c>
      <c r="D36" s="25">
        <v>100</v>
      </c>
      <c r="E36" s="25">
        <v>39</v>
      </c>
      <c r="F36" s="14">
        <v>24</v>
      </c>
      <c r="G36" s="14">
        <v>18</v>
      </c>
      <c r="H36" s="14">
        <v>36</v>
      </c>
      <c r="I36" s="14">
        <v>24</v>
      </c>
      <c r="J36" s="14">
        <v>37</v>
      </c>
      <c r="K36" s="14">
        <v>27</v>
      </c>
      <c r="L36" s="14">
        <v>30</v>
      </c>
      <c r="M36" s="14">
        <v>32</v>
      </c>
      <c r="N36" s="14">
        <v>30</v>
      </c>
      <c r="O36" s="14">
        <v>33</v>
      </c>
      <c r="P36" s="14">
        <v>35</v>
      </c>
      <c r="Q36" s="14">
        <v>18</v>
      </c>
      <c r="R36" s="14">
        <v>25</v>
      </c>
      <c r="S36" s="14">
        <v>17</v>
      </c>
      <c r="T36" s="14">
        <v>41</v>
      </c>
      <c r="U36" s="66">
        <f t="shared" si="16"/>
        <v>78</v>
      </c>
      <c r="V36" s="66">
        <f t="shared" si="17"/>
        <v>88</v>
      </c>
      <c r="W36" s="66">
        <f t="shared" si="18"/>
        <v>92</v>
      </c>
      <c r="X36" s="66">
        <f t="shared" si="19"/>
        <v>86</v>
      </c>
      <c r="Y36" s="66">
        <f t="shared" si="20"/>
        <v>83</v>
      </c>
      <c r="Z36" s="58">
        <f t="shared" si="21"/>
        <v>85.4</v>
      </c>
      <c r="AA36" s="14">
        <v>24</v>
      </c>
      <c r="AB36" s="14">
        <v>30</v>
      </c>
      <c r="AC36" s="14">
        <v>36</v>
      </c>
      <c r="AD36" s="14">
        <v>30</v>
      </c>
      <c r="AE36" s="14">
        <v>37</v>
      </c>
      <c r="AF36" s="14">
        <v>28</v>
      </c>
      <c r="AG36" s="14">
        <v>30</v>
      </c>
      <c r="AH36" s="14">
        <v>24</v>
      </c>
      <c r="AI36" s="14">
        <v>30</v>
      </c>
      <c r="AJ36" s="14">
        <v>33</v>
      </c>
      <c r="AK36" s="14">
        <v>34</v>
      </c>
      <c r="AL36" s="14">
        <v>18</v>
      </c>
      <c r="AM36" s="14">
        <v>26</v>
      </c>
      <c r="AN36" s="14">
        <v>16</v>
      </c>
      <c r="AO36" s="14">
        <v>42</v>
      </c>
      <c r="AP36" s="58">
        <f>AA36+AB36+AC36</f>
        <v>90</v>
      </c>
      <c r="AQ36" s="58">
        <f>AD36+AE36+AF36</f>
        <v>95</v>
      </c>
      <c r="AR36" s="58">
        <f>AG36+AH36+AI36</f>
        <v>84</v>
      </c>
      <c r="AS36" s="58">
        <f>AJ36+AK36+AL36</f>
        <v>85</v>
      </c>
      <c r="AT36" s="58">
        <f>AM36+AN36+AO36</f>
        <v>84</v>
      </c>
      <c r="AU36" s="58">
        <f>AVERAGE(AP36:AT36)</f>
        <v>87.6</v>
      </c>
      <c r="AV36" s="58">
        <f>AVERAGE(Z36,AU36)</f>
        <v>86.5</v>
      </c>
      <c r="AW36" s="13">
        <f t="shared" ref="AW36:AW67" si="23">AX36+AY36</f>
        <v>147</v>
      </c>
      <c r="AX36" s="23">
        <v>105</v>
      </c>
      <c r="AY36" s="13">
        <v>42</v>
      </c>
      <c r="AZ36" s="14">
        <v>24</v>
      </c>
      <c r="BA36" s="14">
        <v>30</v>
      </c>
      <c r="BB36" s="24">
        <v>32</v>
      </c>
      <c r="BC36" s="14">
        <v>30</v>
      </c>
      <c r="BD36" s="14">
        <v>33</v>
      </c>
      <c r="BE36" s="14">
        <v>27</v>
      </c>
      <c r="BF36" s="14">
        <v>30</v>
      </c>
      <c r="BG36" s="14">
        <v>24</v>
      </c>
      <c r="BH36" s="14">
        <v>26</v>
      </c>
      <c r="BI36" s="14">
        <v>34</v>
      </c>
      <c r="BJ36" s="14">
        <v>34</v>
      </c>
      <c r="BK36" s="14">
        <v>18</v>
      </c>
      <c r="BL36" s="14">
        <v>26</v>
      </c>
      <c r="BM36" s="14">
        <v>17</v>
      </c>
      <c r="BN36" s="14">
        <v>44</v>
      </c>
      <c r="BO36" s="58">
        <f>AZ36+BA36+BB36</f>
        <v>86</v>
      </c>
      <c r="BP36" s="58">
        <f>BC36+BD36+BE36</f>
        <v>90</v>
      </c>
      <c r="BQ36" s="58">
        <f>BF36+BG36+BH36</f>
        <v>80</v>
      </c>
      <c r="BR36" s="58">
        <f>BI36+BJ36+BK36</f>
        <v>86</v>
      </c>
      <c r="BS36" s="58">
        <f>BL36+BM36+BN36</f>
        <v>87</v>
      </c>
      <c r="BT36" s="58">
        <f>AVERAGE(BO36:BS36)</f>
        <v>85.8</v>
      </c>
      <c r="BU36" s="14">
        <v>24</v>
      </c>
      <c r="BV36" s="14">
        <v>30</v>
      </c>
      <c r="BW36" s="24">
        <v>32</v>
      </c>
      <c r="BX36" s="14">
        <v>30</v>
      </c>
      <c r="BY36" s="14">
        <v>33</v>
      </c>
      <c r="BZ36" s="14">
        <v>28</v>
      </c>
      <c r="CA36" s="14">
        <v>30</v>
      </c>
      <c r="CB36" s="14">
        <v>24</v>
      </c>
      <c r="CC36" s="14">
        <v>26</v>
      </c>
      <c r="CD36" s="14">
        <v>34</v>
      </c>
      <c r="CE36" s="14">
        <v>34</v>
      </c>
      <c r="CF36" s="14">
        <v>18</v>
      </c>
      <c r="CG36" s="14">
        <v>26</v>
      </c>
      <c r="CH36" s="14">
        <v>18</v>
      </c>
      <c r="CI36" s="14">
        <v>46</v>
      </c>
      <c r="CJ36" s="58">
        <f>BU36+BV36+BW36</f>
        <v>86</v>
      </c>
      <c r="CK36" s="58">
        <f>BX36+BY36+BZ36</f>
        <v>91</v>
      </c>
      <c r="CL36" s="58">
        <f>CA36+CB36+CC36</f>
        <v>80</v>
      </c>
      <c r="CM36" s="58">
        <f>CD36+CE36+CF36</f>
        <v>86</v>
      </c>
      <c r="CN36" s="58">
        <f>CG36+CH36+CI36</f>
        <v>90</v>
      </c>
      <c r="CO36" s="58">
        <f>AVERAGE(CJ36:CN36)</f>
        <v>86.6</v>
      </c>
      <c r="CP36" s="59">
        <f>AVERAGE(CO36,BT36)</f>
        <v>86.199999999999989</v>
      </c>
      <c r="CQ36" s="57">
        <f t="shared" ref="CQ36:CQ67" si="24">AVERAGE(CR36,CS36)</f>
        <v>86.343179765130984</v>
      </c>
      <c r="CR36" s="58">
        <f t="shared" ref="CR36:CR67" si="25">(D36*Z36+AX36*BT36)/(D36+AX36)</f>
        <v>85.604878048780492</v>
      </c>
      <c r="CS36" s="58">
        <f>(E36*AU36+AY36*CO36)/(E36+AY36)</f>
        <v>87.081481481481475</v>
      </c>
      <c r="CT36" s="58">
        <f>CR36-CS36</f>
        <v>-1.4766034327009834</v>
      </c>
      <c r="CU36" s="68">
        <f>STDEV(CR36:CS36)/AVERAGE(CR36:CS36)</f>
        <v>1.2092632020576309E-2</v>
      </c>
    </row>
    <row r="37" spans="1:99" x14ac:dyDescent="0.25">
      <c r="A37" s="14">
        <v>34</v>
      </c>
      <c r="B37" s="21" t="s">
        <v>89</v>
      </c>
      <c r="C37" s="22">
        <f t="shared" si="22"/>
        <v>30</v>
      </c>
      <c r="D37" s="13">
        <v>30</v>
      </c>
      <c r="E37" s="13">
        <v>0</v>
      </c>
      <c r="F37" s="27">
        <v>25</v>
      </c>
      <c r="G37" s="27">
        <v>30</v>
      </c>
      <c r="H37" s="27">
        <v>35</v>
      </c>
      <c r="I37" s="27">
        <v>30</v>
      </c>
      <c r="J37" s="27">
        <v>37</v>
      </c>
      <c r="K37" s="27">
        <v>25</v>
      </c>
      <c r="L37" s="27">
        <v>24</v>
      </c>
      <c r="M37" s="27">
        <v>24</v>
      </c>
      <c r="N37" s="27">
        <v>30</v>
      </c>
      <c r="O37" s="27">
        <v>36</v>
      </c>
      <c r="P37" s="27">
        <v>36</v>
      </c>
      <c r="Q37" s="27">
        <v>15</v>
      </c>
      <c r="R37" s="27">
        <v>25</v>
      </c>
      <c r="S37" s="27">
        <v>17</v>
      </c>
      <c r="T37" s="27">
        <v>42</v>
      </c>
      <c r="U37" s="66">
        <f t="shared" si="16"/>
        <v>90</v>
      </c>
      <c r="V37" s="66">
        <f t="shared" si="17"/>
        <v>92</v>
      </c>
      <c r="W37" s="66">
        <f t="shared" si="18"/>
        <v>78</v>
      </c>
      <c r="X37" s="66">
        <f t="shared" si="19"/>
        <v>87</v>
      </c>
      <c r="Y37" s="66">
        <f t="shared" si="20"/>
        <v>84</v>
      </c>
      <c r="Z37" s="58">
        <f t="shared" si="21"/>
        <v>86.2</v>
      </c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58"/>
      <c r="AQ37" s="58"/>
      <c r="AR37" s="58"/>
      <c r="AS37" s="58"/>
      <c r="AT37" s="58"/>
      <c r="AU37" s="58"/>
      <c r="AV37" s="58">
        <f>Z37</f>
        <v>86.2</v>
      </c>
      <c r="AW37" s="13">
        <f t="shared" si="23"/>
        <v>30</v>
      </c>
      <c r="AX37" s="23">
        <v>30</v>
      </c>
      <c r="AY37" s="13">
        <v>0</v>
      </c>
      <c r="AZ37" s="27">
        <v>25</v>
      </c>
      <c r="BA37" s="27">
        <v>27</v>
      </c>
      <c r="BB37" s="24">
        <v>33</v>
      </c>
      <c r="BC37" s="14">
        <v>30</v>
      </c>
      <c r="BD37" s="14">
        <v>40</v>
      </c>
      <c r="BE37" s="14">
        <v>29</v>
      </c>
      <c r="BF37" s="14">
        <v>24</v>
      </c>
      <c r="BG37" s="14">
        <v>24</v>
      </c>
      <c r="BH37" s="14">
        <v>23</v>
      </c>
      <c r="BI37" s="14">
        <v>37</v>
      </c>
      <c r="BJ37" s="14">
        <v>37</v>
      </c>
      <c r="BK37" s="14">
        <v>20</v>
      </c>
      <c r="BL37" s="14">
        <v>25</v>
      </c>
      <c r="BM37" s="14">
        <v>16</v>
      </c>
      <c r="BN37" s="14">
        <v>42</v>
      </c>
      <c r="BO37" s="58">
        <f>AZ37+BA37+BB37</f>
        <v>85</v>
      </c>
      <c r="BP37" s="58">
        <f>BC37+BD37+BE37</f>
        <v>99</v>
      </c>
      <c r="BQ37" s="58">
        <f>BF37+BG37+BH37</f>
        <v>71</v>
      </c>
      <c r="BR37" s="58">
        <f>BI37+BJ37+BK37</f>
        <v>94</v>
      </c>
      <c r="BS37" s="58">
        <f>BL37+BM37+BN37</f>
        <v>83</v>
      </c>
      <c r="BT37" s="58">
        <f>AVERAGE(BO37:BS37)</f>
        <v>86.4</v>
      </c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58"/>
      <c r="CK37" s="58"/>
      <c r="CL37" s="58"/>
      <c r="CM37" s="58"/>
      <c r="CN37" s="58"/>
      <c r="CO37" s="58"/>
      <c r="CP37" s="59">
        <f>BT37</f>
        <v>86.4</v>
      </c>
      <c r="CQ37" s="57">
        <f t="shared" si="24"/>
        <v>86.3</v>
      </c>
      <c r="CR37" s="58">
        <f t="shared" si="25"/>
        <v>86.3</v>
      </c>
      <c r="CS37" s="58" t="s">
        <v>71</v>
      </c>
      <c r="CT37" s="58" t="s">
        <v>71</v>
      </c>
      <c r="CU37" s="68" t="s">
        <v>71</v>
      </c>
    </row>
    <row r="38" spans="1:99" x14ac:dyDescent="0.25">
      <c r="A38" s="14">
        <v>35</v>
      </c>
      <c r="B38" s="15" t="s">
        <v>81</v>
      </c>
      <c r="C38" s="22">
        <f t="shared" si="22"/>
        <v>30</v>
      </c>
      <c r="D38" s="25">
        <v>30</v>
      </c>
      <c r="E38" s="13">
        <v>0</v>
      </c>
      <c r="F38" s="14">
        <v>27</v>
      </c>
      <c r="G38" s="14">
        <v>30</v>
      </c>
      <c r="H38" s="14">
        <v>33</v>
      </c>
      <c r="I38" s="14">
        <v>24</v>
      </c>
      <c r="J38" s="14">
        <v>36</v>
      </c>
      <c r="K38" s="14">
        <v>26</v>
      </c>
      <c r="L38" s="14">
        <v>24</v>
      </c>
      <c r="M38" s="14">
        <v>24</v>
      </c>
      <c r="N38" s="14">
        <v>30</v>
      </c>
      <c r="O38" s="14">
        <v>35</v>
      </c>
      <c r="P38" s="14">
        <v>34</v>
      </c>
      <c r="Q38" s="14">
        <v>18</v>
      </c>
      <c r="R38" s="14">
        <v>27</v>
      </c>
      <c r="S38" s="14">
        <v>19</v>
      </c>
      <c r="T38" s="14">
        <v>44</v>
      </c>
      <c r="U38" s="66">
        <f t="shared" si="16"/>
        <v>90</v>
      </c>
      <c r="V38" s="66">
        <f t="shared" si="17"/>
        <v>86</v>
      </c>
      <c r="W38" s="66">
        <f t="shared" si="18"/>
        <v>78</v>
      </c>
      <c r="X38" s="66">
        <f t="shared" si="19"/>
        <v>87</v>
      </c>
      <c r="Y38" s="66">
        <f t="shared" si="20"/>
        <v>90</v>
      </c>
      <c r="Z38" s="58">
        <f t="shared" si="21"/>
        <v>86.2</v>
      </c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58"/>
      <c r="AQ38" s="58"/>
      <c r="AR38" s="58"/>
      <c r="AS38" s="58"/>
      <c r="AT38" s="58"/>
      <c r="AU38" s="58"/>
      <c r="AV38" s="58">
        <f>Z38</f>
        <v>86.2</v>
      </c>
      <c r="AW38" s="13">
        <f t="shared" si="23"/>
        <v>0</v>
      </c>
      <c r="AX38" s="13">
        <v>0</v>
      </c>
      <c r="AY38" s="13">
        <v>0</v>
      </c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58"/>
      <c r="BP38" s="58"/>
      <c r="BQ38" s="58"/>
      <c r="BR38" s="58"/>
      <c r="BS38" s="58"/>
      <c r="BT38" s="58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58"/>
      <c r="CK38" s="58"/>
      <c r="CL38" s="58"/>
      <c r="CM38" s="58"/>
      <c r="CN38" s="58"/>
      <c r="CO38" s="58"/>
      <c r="CP38" s="59"/>
      <c r="CQ38" s="57">
        <f t="shared" si="24"/>
        <v>86.2</v>
      </c>
      <c r="CR38" s="58">
        <f t="shared" si="25"/>
        <v>86.2</v>
      </c>
      <c r="CS38" s="58" t="s">
        <v>71</v>
      </c>
      <c r="CT38" s="58" t="s">
        <v>71</v>
      </c>
      <c r="CU38" s="68" t="s">
        <v>71</v>
      </c>
    </row>
    <row r="39" spans="1:99" x14ac:dyDescent="0.25">
      <c r="A39" s="14">
        <v>36</v>
      </c>
      <c r="B39" s="21" t="s">
        <v>99</v>
      </c>
      <c r="C39" s="22">
        <f t="shared" si="22"/>
        <v>30</v>
      </c>
      <c r="D39" s="25">
        <v>30</v>
      </c>
      <c r="E39" s="13">
        <v>0</v>
      </c>
      <c r="F39" s="14">
        <v>24</v>
      </c>
      <c r="G39" s="14">
        <v>27</v>
      </c>
      <c r="H39" s="14">
        <v>34</v>
      </c>
      <c r="I39" s="14">
        <v>24</v>
      </c>
      <c r="J39" s="14">
        <v>37</v>
      </c>
      <c r="K39" s="14">
        <v>28</v>
      </c>
      <c r="L39" s="14">
        <v>24</v>
      </c>
      <c r="M39" s="14">
        <v>24</v>
      </c>
      <c r="N39" s="14">
        <v>30</v>
      </c>
      <c r="O39" s="14">
        <v>36</v>
      </c>
      <c r="P39" s="14">
        <v>36</v>
      </c>
      <c r="Q39" s="14">
        <v>18</v>
      </c>
      <c r="R39" s="14">
        <v>27</v>
      </c>
      <c r="S39" s="14">
        <v>17</v>
      </c>
      <c r="T39" s="14">
        <v>45</v>
      </c>
      <c r="U39" s="66">
        <f t="shared" si="16"/>
        <v>85</v>
      </c>
      <c r="V39" s="66">
        <f t="shared" si="17"/>
        <v>89</v>
      </c>
      <c r="W39" s="66">
        <f t="shared" si="18"/>
        <v>78</v>
      </c>
      <c r="X39" s="66">
        <f t="shared" si="19"/>
        <v>90</v>
      </c>
      <c r="Y39" s="66">
        <f t="shared" si="20"/>
        <v>89</v>
      </c>
      <c r="Z39" s="58">
        <f t="shared" si="21"/>
        <v>86.2</v>
      </c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58"/>
      <c r="AQ39" s="58"/>
      <c r="AR39" s="58"/>
      <c r="AS39" s="58"/>
      <c r="AT39" s="58"/>
      <c r="AU39" s="58"/>
      <c r="AV39" s="58">
        <f>Z39</f>
        <v>86.2</v>
      </c>
      <c r="AW39" s="13">
        <f t="shared" si="23"/>
        <v>0</v>
      </c>
      <c r="AX39" s="13">
        <v>0</v>
      </c>
      <c r="AY39" s="13">
        <v>0</v>
      </c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58"/>
      <c r="BP39" s="58"/>
      <c r="BQ39" s="58"/>
      <c r="BR39" s="58"/>
      <c r="BS39" s="58"/>
      <c r="BT39" s="58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58"/>
      <c r="CK39" s="58"/>
      <c r="CL39" s="58"/>
      <c r="CM39" s="58"/>
      <c r="CN39" s="58"/>
      <c r="CO39" s="58"/>
      <c r="CP39" s="59"/>
      <c r="CQ39" s="57">
        <f t="shared" si="24"/>
        <v>86.2</v>
      </c>
      <c r="CR39" s="58">
        <f t="shared" si="25"/>
        <v>86.2</v>
      </c>
      <c r="CS39" s="58" t="s">
        <v>71</v>
      </c>
      <c r="CT39" s="58" t="s">
        <v>71</v>
      </c>
      <c r="CU39" s="68" t="s">
        <v>71</v>
      </c>
    </row>
    <row r="40" spans="1:99" x14ac:dyDescent="0.25">
      <c r="A40" s="14">
        <v>37</v>
      </c>
      <c r="B40" s="15" t="s">
        <v>56</v>
      </c>
      <c r="C40" s="22">
        <f t="shared" si="22"/>
        <v>62</v>
      </c>
      <c r="D40" s="25">
        <v>62</v>
      </c>
      <c r="E40" s="13">
        <v>0</v>
      </c>
      <c r="F40" s="14">
        <v>25</v>
      </c>
      <c r="G40" s="14">
        <v>27</v>
      </c>
      <c r="H40" s="14">
        <v>33</v>
      </c>
      <c r="I40" s="14">
        <v>30</v>
      </c>
      <c r="J40" s="14">
        <v>35</v>
      </c>
      <c r="K40" s="14">
        <v>26</v>
      </c>
      <c r="L40" s="14">
        <v>30</v>
      </c>
      <c r="M40" s="14">
        <v>24</v>
      </c>
      <c r="N40" s="14">
        <v>26</v>
      </c>
      <c r="O40" s="14">
        <v>35</v>
      </c>
      <c r="P40" s="14">
        <v>35</v>
      </c>
      <c r="Q40" s="14">
        <v>16</v>
      </c>
      <c r="R40" s="14">
        <v>26</v>
      </c>
      <c r="S40" s="14">
        <v>17</v>
      </c>
      <c r="T40" s="14">
        <v>45</v>
      </c>
      <c r="U40" s="66">
        <f t="shared" si="16"/>
        <v>85</v>
      </c>
      <c r="V40" s="66">
        <f t="shared" si="17"/>
        <v>91</v>
      </c>
      <c r="W40" s="66">
        <f t="shared" si="18"/>
        <v>80</v>
      </c>
      <c r="X40" s="66">
        <f t="shared" si="19"/>
        <v>86</v>
      </c>
      <c r="Y40" s="66">
        <f t="shared" si="20"/>
        <v>88</v>
      </c>
      <c r="Z40" s="58">
        <f t="shared" si="21"/>
        <v>86</v>
      </c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58"/>
      <c r="AQ40" s="58"/>
      <c r="AR40" s="58"/>
      <c r="AS40" s="58"/>
      <c r="AT40" s="58"/>
      <c r="AU40" s="58"/>
      <c r="AV40" s="58">
        <f>Z40</f>
        <v>86</v>
      </c>
      <c r="AW40" s="13">
        <f t="shared" si="23"/>
        <v>0</v>
      </c>
      <c r="AX40" s="13">
        <v>0</v>
      </c>
      <c r="AY40" s="13">
        <v>0</v>
      </c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58"/>
      <c r="BP40" s="58"/>
      <c r="BQ40" s="58"/>
      <c r="BR40" s="58"/>
      <c r="BS40" s="58"/>
      <c r="BT40" s="58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58"/>
      <c r="CK40" s="58"/>
      <c r="CL40" s="58"/>
      <c r="CM40" s="58"/>
      <c r="CN40" s="58"/>
      <c r="CO40" s="58"/>
      <c r="CP40" s="59"/>
      <c r="CQ40" s="57">
        <f t="shared" si="24"/>
        <v>86</v>
      </c>
      <c r="CR40" s="58">
        <f t="shared" si="25"/>
        <v>86</v>
      </c>
      <c r="CS40" s="58" t="s">
        <v>71</v>
      </c>
      <c r="CT40" s="58" t="s">
        <v>71</v>
      </c>
      <c r="CU40" s="68" t="s">
        <v>71</v>
      </c>
    </row>
    <row r="41" spans="1:99" x14ac:dyDescent="0.25">
      <c r="A41" s="14">
        <v>38</v>
      </c>
      <c r="B41" s="21" t="s">
        <v>101</v>
      </c>
      <c r="C41" s="22">
        <f t="shared" si="22"/>
        <v>30</v>
      </c>
      <c r="D41" s="25">
        <v>30</v>
      </c>
      <c r="E41" s="13">
        <v>0</v>
      </c>
      <c r="F41" s="14">
        <v>20</v>
      </c>
      <c r="G41" s="14">
        <v>18</v>
      </c>
      <c r="H41" s="14">
        <v>30</v>
      </c>
      <c r="I41" s="14">
        <v>24</v>
      </c>
      <c r="J41" s="14">
        <v>40</v>
      </c>
      <c r="K41" s="14">
        <v>28</v>
      </c>
      <c r="L41" s="14">
        <v>24</v>
      </c>
      <c r="M41" s="14">
        <v>24</v>
      </c>
      <c r="N41" s="14">
        <v>30</v>
      </c>
      <c r="O41" s="14">
        <v>39</v>
      </c>
      <c r="P41" s="14">
        <v>38</v>
      </c>
      <c r="Q41" s="14">
        <v>18</v>
      </c>
      <c r="R41" s="14">
        <v>29</v>
      </c>
      <c r="S41" s="14">
        <v>18</v>
      </c>
      <c r="T41" s="14">
        <v>50</v>
      </c>
      <c r="U41" s="66">
        <f t="shared" si="16"/>
        <v>68</v>
      </c>
      <c r="V41" s="66">
        <f t="shared" si="17"/>
        <v>92</v>
      </c>
      <c r="W41" s="66">
        <f t="shared" si="18"/>
        <v>78</v>
      </c>
      <c r="X41" s="66">
        <f t="shared" si="19"/>
        <v>95</v>
      </c>
      <c r="Y41" s="66">
        <f t="shared" si="20"/>
        <v>97</v>
      </c>
      <c r="Z41" s="58">
        <f t="shared" si="21"/>
        <v>86</v>
      </c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58"/>
      <c r="AQ41" s="58"/>
      <c r="AR41" s="58"/>
      <c r="AS41" s="58"/>
      <c r="AT41" s="58"/>
      <c r="AU41" s="58"/>
      <c r="AV41" s="58">
        <f>Z41</f>
        <v>86</v>
      </c>
      <c r="AW41" s="13">
        <f t="shared" si="23"/>
        <v>0</v>
      </c>
      <c r="AX41" s="13">
        <v>0</v>
      </c>
      <c r="AY41" s="13">
        <v>0</v>
      </c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58"/>
      <c r="BP41" s="58"/>
      <c r="BQ41" s="58"/>
      <c r="BR41" s="58"/>
      <c r="BS41" s="58"/>
      <c r="BT41" s="58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58"/>
      <c r="CK41" s="58"/>
      <c r="CL41" s="58"/>
      <c r="CM41" s="58"/>
      <c r="CN41" s="58"/>
      <c r="CO41" s="58"/>
      <c r="CP41" s="59"/>
      <c r="CQ41" s="57">
        <f t="shared" si="24"/>
        <v>86</v>
      </c>
      <c r="CR41" s="58">
        <f t="shared" si="25"/>
        <v>86</v>
      </c>
      <c r="CS41" s="58" t="s">
        <v>71</v>
      </c>
      <c r="CT41" s="58" t="s">
        <v>71</v>
      </c>
      <c r="CU41" s="68" t="s">
        <v>71</v>
      </c>
    </row>
    <row r="42" spans="1:99" x14ac:dyDescent="0.25">
      <c r="A42" s="14">
        <v>39</v>
      </c>
      <c r="B42" s="21" t="s">
        <v>65</v>
      </c>
      <c r="C42" s="22">
        <f t="shared" si="22"/>
        <v>70</v>
      </c>
      <c r="D42" s="13">
        <v>50</v>
      </c>
      <c r="E42" s="13">
        <v>20</v>
      </c>
      <c r="F42" s="27">
        <v>24</v>
      </c>
      <c r="G42" s="27">
        <v>27</v>
      </c>
      <c r="H42" s="27">
        <v>34</v>
      </c>
      <c r="I42" s="27">
        <v>24</v>
      </c>
      <c r="J42" s="27">
        <v>38</v>
      </c>
      <c r="K42" s="27">
        <v>26</v>
      </c>
      <c r="L42" s="27">
        <v>30</v>
      </c>
      <c r="M42" s="27">
        <v>24</v>
      </c>
      <c r="N42" s="27">
        <v>30</v>
      </c>
      <c r="O42" s="27">
        <v>34</v>
      </c>
      <c r="P42" s="27">
        <v>34</v>
      </c>
      <c r="Q42" s="27">
        <v>17</v>
      </c>
      <c r="R42" s="27">
        <v>26</v>
      </c>
      <c r="S42" s="27">
        <v>17</v>
      </c>
      <c r="T42" s="27">
        <v>40</v>
      </c>
      <c r="U42" s="66">
        <f t="shared" si="16"/>
        <v>85</v>
      </c>
      <c r="V42" s="66">
        <f t="shared" si="17"/>
        <v>88</v>
      </c>
      <c r="W42" s="66">
        <f t="shared" si="18"/>
        <v>84</v>
      </c>
      <c r="X42" s="66">
        <f t="shared" si="19"/>
        <v>85</v>
      </c>
      <c r="Y42" s="66">
        <f t="shared" si="20"/>
        <v>83</v>
      </c>
      <c r="Z42" s="58">
        <f t="shared" si="21"/>
        <v>85</v>
      </c>
      <c r="AA42" s="27">
        <v>24</v>
      </c>
      <c r="AB42" s="27">
        <v>27</v>
      </c>
      <c r="AC42" s="27">
        <v>34</v>
      </c>
      <c r="AD42" s="27">
        <v>24</v>
      </c>
      <c r="AE42" s="27">
        <v>38</v>
      </c>
      <c r="AF42" s="27">
        <v>26</v>
      </c>
      <c r="AG42" s="27">
        <v>30</v>
      </c>
      <c r="AH42" s="27">
        <v>24</v>
      </c>
      <c r="AI42" s="27">
        <v>30</v>
      </c>
      <c r="AJ42" s="27">
        <v>34</v>
      </c>
      <c r="AK42" s="27">
        <v>34</v>
      </c>
      <c r="AL42" s="27">
        <v>17</v>
      </c>
      <c r="AM42" s="27">
        <v>26</v>
      </c>
      <c r="AN42" s="27">
        <v>18</v>
      </c>
      <c r="AO42" s="27">
        <v>42</v>
      </c>
      <c r="AP42" s="58">
        <f>AA42+AB42+AC42</f>
        <v>85</v>
      </c>
      <c r="AQ42" s="58">
        <f>AD42+AE42+AF42</f>
        <v>88</v>
      </c>
      <c r="AR42" s="58">
        <f>AG42+AH42+AI42</f>
        <v>84</v>
      </c>
      <c r="AS42" s="58">
        <f>AJ42+AK42+AL42</f>
        <v>85</v>
      </c>
      <c r="AT42" s="58">
        <f>AM42+AN42+AO42</f>
        <v>86</v>
      </c>
      <c r="AU42" s="58">
        <f>AVERAGE(AP42:AT42)</f>
        <v>85.6</v>
      </c>
      <c r="AV42" s="58">
        <f>AVERAGE(Z42,AU42)</f>
        <v>85.3</v>
      </c>
      <c r="AW42" s="13">
        <f t="shared" si="23"/>
        <v>61</v>
      </c>
      <c r="AX42" s="23">
        <v>50</v>
      </c>
      <c r="AY42" s="13">
        <v>11</v>
      </c>
      <c r="AZ42" s="27">
        <v>24</v>
      </c>
      <c r="BA42" s="27">
        <v>27</v>
      </c>
      <c r="BB42" s="24">
        <v>36</v>
      </c>
      <c r="BC42" s="14">
        <v>24</v>
      </c>
      <c r="BD42" s="14">
        <v>40</v>
      </c>
      <c r="BE42" s="14">
        <v>26</v>
      </c>
      <c r="BF42" s="27">
        <v>30</v>
      </c>
      <c r="BG42" s="27">
        <v>24</v>
      </c>
      <c r="BH42" s="14">
        <v>24</v>
      </c>
      <c r="BI42" s="14">
        <v>35</v>
      </c>
      <c r="BJ42" s="14">
        <v>36</v>
      </c>
      <c r="BK42" s="14">
        <v>20</v>
      </c>
      <c r="BL42" s="14">
        <v>26</v>
      </c>
      <c r="BM42" s="14">
        <v>17</v>
      </c>
      <c r="BN42" s="14">
        <v>44</v>
      </c>
      <c r="BO42" s="58">
        <f>AZ42+BA42+BB42</f>
        <v>87</v>
      </c>
      <c r="BP42" s="58">
        <f>BC42+BD42+BE42</f>
        <v>90</v>
      </c>
      <c r="BQ42" s="58">
        <f>BF42+BG42+BH42</f>
        <v>78</v>
      </c>
      <c r="BR42" s="58">
        <f>BI42+BJ42+BK42</f>
        <v>91</v>
      </c>
      <c r="BS42" s="58">
        <f>BL42+BM42+BN42</f>
        <v>87</v>
      </c>
      <c r="BT42" s="58">
        <f>AVERAGE(BO42:BS42)</f>
        <v>86.6</v>
      </c>
      <c r="BU42" s="27">
        <v>21</v>
      </c>
      <c r="BV42" s="27">
        <v>27</v>
      </c>
      <c r="BW42" s="24">
        <v>36</v>
      </c>
      <c r="BX42" s="14">
        <v>24</v>
      </c>
      <c r="BY42" s="14">
        <v>40</v>
      </c>
      <c r="BZ42" s="14">
        <v>26</v>
      </c>
      <c r="CA42" s="27">
        <v>30</v>
      </c>
      <c r="CB42" s="27">
        <v>24</v>
      </c>
      <c r="CC42" s="14">
        <v>24</v>
      </c>
      <c r="CD42" s="14">
        <v>35</v>
      </c>
      <c r="CE42" s="14">
        <v>36</v>
      </c>
      <c r="CF42" s="14">
        <v>20</v>
      </c>
      <c r="CG42" s="14">
        <v>28</v>
      </c>
      <c r="CH42" s="14">
        <v>16</v>
      </c>
      <c r="CI42" s="14">
        <v>44</v>
      </c>
      <c r="CJ42" s="58">
        <f>BU42+BV42+BW42</f>
        <v>84</v>
      </c>
      <c r="CK42" s="58">
        <f>BX42+BY42+BZ42</f>
        <v>90</v>
      </c>
      <c r="CL42" s="58">
        <f>CA42+CB42+CC42</f>
        <v>78</v>
      </c>
      <c r="CM42" s="58">
        <f>CD42+CE42+CF42</f>
        <v>91</v>
      </c>
      <c r="CN42" s="58">
        <f>CG42+CH42+CI42</f>
        <v>88</v>
      </c>
      <c r="CO42" s="58">
        <f>AVERAGE(CJ42:CN42)</f>
        <v>86.2</v>
      </c>
      <c r="CP42" s="59">
        <f>AVERAGE(CO42,BT42)</f>
        <v>86.4</v>
      </c>
      <c r="CQ42" s="57">
        <f t="shared" si="24"/>
        <v>85.806451612903231</v>
      </c>
      <c r="CR42" s="58">
        <f t="shared" si="25"/>
        <v>85.8</v>
      </c>
      <c r="CS42" s="58">
        <f>(E42*AU42+AY42*CO42)/(E42+AY42)</f>
        <v>85.812903225806451</v>
      </c>
      <c r="CT42" s="58">
        <f>CR42-CS42</f>
        <v>-1.2903225806454088E-2</v>
      </c>
      <c r="CU42" s="68">
        <f>STDEV(CR42:CS42)/AVERAGE(CR42:CS42)</f>
        <v>1.0633184679498995E-4</v>
      </c>
    </row>
    <row r="43" spans="1:99" x14ac:dyDescent="0.25">
      <c r="A43" s="14">
        <v>40</v>
      </c>
      <c r="B43" s="21" t="s">
        <v>87</v>
      </c>
      <c r="C43" s="22">
        <f t="shared" si="22"/>
        <v>30</v>
      </c>
      <c r="D43" s="13">
        <v>30</v>
      </c>
      <c r="E43" s="13">
        <v>0</v>
      </c>
      <c r="F43" s="27">
        <v>24</v>
      </c>
      <c r="G43" s="27">
        <v>27</v>
      </c>
      <c r="H43" s="27">
        <v>35</v>
      </c>
      <c r="I43" s="27">
        <v>24</v>
      </c>
      <c r="J43" s="27">
        <v>40</v>
      </c>
      <c r="K43" s="27">
        <v>27</v>
      </c>
      <c r="L43" s="27">
        <v>24</v>
      </c>
      <c r="M43" s="27">
        <v>24</v>
      </c>
      <c r="N43" s="27">
        <v>30</v>
      </c>
      <c r="O43" s="27">
        <v>36</v>
      </c>
      <c r="P43" s="27">
        <v>36</v>
      </c>
      <c r="Q43" s="27">
        <v>17</v>
      </c>
      <c r="R43" s="27">
        <v>26</v>
      </c>
      <c r="S43" s="27">
        <v>17</v>
      </c>
      <c r="T43" s="27">
        <v>42</v>
      </c>
      <c r="U43" s="66">
        <f t="shared" si="16"/>
        <v>86</v>
      </c>
      <c r="V43" s="66">
        <f t="shared" si="17"/>
        <v>91</v>
      </c>
      <c r="W43" s="66">
        <f t="shared" si="18"/>
        <v>78</v>
      </c>
      <c r="X43" s="66">
        <f t="shared" si="19"/>
        <v>89</v>
      </c>
      <c r="Y43" s="66">
        <f t="shared" si="20"/>
        <v>85</v>
      </c>
      <c r="Z43" s="58">
        <f t="shared" si="21"/>
        <v>85.8</v>
      </c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58"/>
      <c r="AQ43" s="58"/>
      <c r="AR43" s="58"/>
      <c r="AS43" s="58"/>
      <c r="AT43" s="58"/>
      <c r="AU43" s="58"/>
      <c r="AV43" s="58">
        <f>Z43</f>
        <v>85.8</v>
      </c>
      <c r="AW43" s="13">
        <f t="shared" si="23"/>
        <v>0</v>
      </c>
      <c r="AX43" s="13">
        <v>0</v>
      </c>
      <c r="AY43" s="13">
        <v>0</v>
      </c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58"/>
      <c r="BP43" s="58"/>
      <c r="BQ43" s="58"/>
      <c r="BR43" s="58"/>
      <c r="BS43" s="58"/>
      <c r="BT43" s="58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58"/>
      <c r="CK43" s="58"/>
      <c r="CL43" s="58"/>
      <c r="CM43" s="58"/>
      <c r="CN43" s="58"/>
      <c r="CO43" s="58"/>
      <c r="CP43" s="59"/>
      <c r="CQ43" s="57">
        <f t="shared" si="24"/>
        <v>85.8</v>
      </c>
      <c r="CR43" s="58">
        <f t="shared" si="25"/>
        <v>85.8</v>
      </c>
      <c r="CS43" s="58" t="s">
        <v>71</v>
      </c>
      <c r="CT43" s="58" t="s">
        <v>71</v>
      </c>
      <c r="CU43" s="68" t="s">
        <v>71</v>
      </c>
    </row>
    <row r="44" spans="1:99" x14ac:dyDescent="0.25">
      <c r="A44" s="14">
        <v>41</v>
      </c>
      <c r="B44" s="21" t="s">
        <v>74</v>
      </c>
      <c r="C44" s="22">
        <f t="shared" si="22"/>
        <v>119</v>
      </c>
      <c r="D44" s="13">
        <v>58</v>
      </c>
      <c r="E44" s="13">
        <v>61</v>
      </c>
      <c r="F44" s="14">
        <v>26</v>
      </c>
      <c r="G44" s="14">
        <v>27</v>
      </c>
      <c r="H44" s="14">
        <v>35</v>
      </c>
      <c r="I44" s="14">
        <v>30</v>
      </c>
      <c r="J44" s="14">
        <v>34</v>
      </c>
      <c r="K44" s="14">
        <v>26</v>
      </c>
      <c r="L44" s="14">
        <v>30</v>
      </c>
      <c r="M44" s="14">
        <v>24</v>
      </c>
      <c r="N44" s="14">
        <v>26</v>
      </c>
      <c r="O44" s="14">
        <v>35</v>
      </c>
      <c r="P44" s="14">
        <v>35</v>
      </c>
      <c r="Q44" s="14">
        <v>18</v>
      </c>
      <c r="R44" s="14">
        <v>25</v>
      </c>
      <c r="S44" s="14">
        <v>16</v>
      </c>
      <c r="T44" s="14">
        <v>43</v>
      </c>
      <c r="U44" s="66">
        <f t="shared" si="16"/>
        <v>88</v>
      </c>
      <c r="V44" s="66">
        <f t="shared" si="17"/>
        <v>90</v>
      </c>
      <c r="W44" s="66">
        <f t="shared" si="18"/>
        <v>80</v>
      </c>
      <c r="X44" s="66">
        <f t="shared" si="19"/>
        <v>88</v>
      </c>
      <c r="Y44" s="66">
        <f t="shared" si="20"/>
        <v>84</v>
      </c>
      <c r="Z44" s="58">
        <f t="shared" si="21"/>
        <v>86</v>
      </c>
      <c r="AA44" s="14">
        <v>26</v>
      </c>
      <c r="AB44" s="14">
        <v>27</v>
      </c>
      <c r="AC44" s="14">
        <v>34</v>
      </c>
      <c r="AD44" s="14">
        <v>30</v>
      </c>
      <c r="AE44" s="14">
        <v>34</v>
      </c>
      <c r="AF44" s="14">
        <v>26</v>
      </c>
      <c r="AG44" s="14">
        <v>30</v>
      </c>
      <c r="AH44" s="14">
        <v>24</v>
      </c>
      <c r="AI44" s="14">
        <v>25</v>
      </c>
      <c r="AJ44" s="14">
        <v>35</v>
      </c>
      <c r="AK44" s="14">
        <v>35</v>
      </c>
      <c r="AL44" s="14">
        <v>18</v>
      </c>
      <c r="AM44" s="14">
        <v>26</v>
      </c>
      <c r="AN44" s="14">
        <v>16</v>
      </c>
      <c r="AO44" s="14">
        <v>42</v>
      </c>
      <c r="AP44" s="58">
        <f>AA44+AB44+AC44</f>
        <v>87</v>
      </c>
      <c r="AQ44" s="58">
        <f>AD44+AE44+AF44</f>
        <v>90</v>
      </c>
      <c r="AR44" s="58">
        <f>AG44+AH44+AI44</f>
        <v>79</v>
      </c>
      <c r="AS44" s="58">
        <f>AJ44+AK44+AL44</f>
        <v>88</v>
      </c>
      <c r="AT44" s="58">
        <f>AM44+AN44+AO44</f>
        <v>84</v>
      </c>
      <c r="AU44" s="58">
        <f>AVERAGE(AP44:AT44)</f>
        <v>85.6</v>
      </c>
      <c r="AV44" s="58">
        <f>AVERAGE(Z44,AU44)</f>
        <v>85.8</v>
      </c>
      <c r="AW44" s="13">
        <f t="shared" si="23"/>
        <v>0</v>
      </c>
      <c r="AX44" s="13">
        <v>0</v>
      </c>
      <c r="AY44" s="13">
        <v>0</v>
      </c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58"/>
      <c r="BP44" s="58"/>
      <c r="BQ44" s="58"/>
      <c r="BR44" s="58"/>
      <c r="BS44" s="58"/>
      <c r="BT44" s="58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58"/>
      <c r="CK44" s="58"/>
      <c r="CL44" s="58"/>
      <c r="CM44" s="58"/>
      <c r="CN44" s="58"/>
      <c r="CO44" s="58"/>
      <c r="CP44" s="59"/>
      <c r="CQ44" s="57">
        <f t="shared" si="24"/>
        <v>85.8</v>
      </c>
      <c r="CR44" s="58">
        <f t="shared" si="25"/>
        <v>86</v>
      </c>
      <c r="CS44" s="58">
        <f>(E44*AU44+AY44*CO44)/(E44+AY44)</f>
        <v>85.6</v>
      </c>
      <c r="CT44" s="58">
        <f>CR44-CS44</f>
        <v>0.40000000000000568</v>
      </c>
      <c r="CU44" s="68">
        <f>STDEV(CR44:CS44)/AVERAGE(CR44:CS44)</f>
        <v>3.2965351104268423E-3</v>
      </c>
    </row>
    <row r="45" spans="1:99" x14ac:dyDescent="0.25">
      <c r="A45" s="14">
        <v>42</v>
      </c>
      <c r="B45" s="21" t="s">
        <v>50</v>
      </c>
      <c r="C45" s="22">
        <f t="shared" si="22"/>
        <v>172</v>
      </c>
      <c r="D45" s="25">
        <v>62</v>
      </c>
      <c r="E45" s="13">
        <v>110</v>
      </c>
      <c r="F45" s="14">
        <v>27</v>
      </c>
      <c r="G45" s="14">
        <v>30</v>
      </c>
      <c r="H45" s="14">
        <v>26</v>
      </c>
      <c r="I45" s="14">
        <v>24</v>
      </c>
      <c r="J45" s="14">
        <v>34</v>
      </c>
      <c r="K45" s="14">
        <v>28</v>
      </c>
      <c r="L45" s="14">
        <v>30</v>
      </c>
      <c r="M45" s="14">
        <v>24</v>
      </c>
      <c r="N45" s="14">
        <v>26</v>
      </c>
      <c r="O45" s="14">
        <v>36</v>
      </c>
      <c r="P45" s="14">
        <v>36</v>
      </c>
      <c r="Q45" s="14">
        <v>16</v>
      </c>
      <c r="R45" s="14">
        <v>27</v>
      </c>
      <c r="S45" s="14">
        <v>18</v>
      </c>
      <c r="T45" s="14">
        <v>45</v>
      </c>
      <c r="U45" s="66">
        <f t="shared" si="16"/>
        <v>83</v>
      </c>
      <c r="V45" s="66">
        <f t="shared" si="17"/>
        <v>86</v>
      </c>
      <c r="W45" s="66">
        <f t="shared" si="18"/>
        <v>80</v>
      </c>
      <c r="X45" s="66">
        <f t="shared" si="19"/>
        <v>88</v>
      </c>
      <c r="Y45" s="66">
        <f t="shared" si="20"/>
        <v>90</v>
      </c>
      <c r="Z45" s="58">
        <f t="shared" si="21"/>
        <v>85.4</v>
      </c>
      <c r="AA45" s="14">
        <v>26</v>
      </c>
      <c r="AB45" s="14">
        <v>30</v>
      </c>
      <c r="AC45" s="14">
        <v>26</v>
      </c>
      <c r="AD45" s="14">
        <v>18</v>
      </c>
      <c r="AE45" s="14">
        <v>34</v>
      </c>
      <c r="AF45" s="14">
        <v>28</v>
      </c>
      <c r="AG45" s="14">
        <v>30</v>
      </c>
      <c r="AH45" s="14">
        <v>24</v>
      </c>
      <c r="AI45" s="14">
        <v>26</v>
      </c>
      <c r="AJ45" s="14">
        <v>36</v>
      </c>
      <c r="AK45" s="14">
        <v>36</v>
      </c>
      <c r="AL45" s="14">
        <v>16</v>
      </c>
      <c r="AM45" s="14">
        <v>28</v>
      </c>
      <c r="AN45" s="14">
        <v>17</v>
      </c>
      <c r="AO45" s="14">
        <v>46</v>
      </c>
      <c r="AP45" s="58">
        <f>AA45+AB45+AC45</f>
        <v>82</v>
      </c>
      <c r="AQ45" s="58">
        <f>AD45+AE45+AF45</f>
        <v>80</v>
      </c>
      <c r="AR45" s="58">
        <f>AG45+AH45+AI45</f>
        <v>80</v>
      </c>
      <c r="AS45" s="58">
        <f>AJ45+AK45+AL45</f>
        <v>88</v>
      </c>
      <c r="AT45" s="58">
        <f>AM45+AN45+AO45</f>
        <v>91</v>
      </c>
      <c r="AU45" s="58">
        <f>AVERAGE(AP45:AT45)</f>
        <v>84.2</v>
      </c>
      <c r="AV45" s="58">
        <f>AVERAGE(Z45,AU45)</f>
        <v>84.800000000000011</v>
      </c>
      <c r="AW45" s="13">
        <f t="shared" si="23"/>
        <v>110</v>
      </c>
      <c r="AX45" s="25">
        <v>57</v>
      </c>
      <c r="AY45" s="13">
        <v>53</v>
      </c>
      <c r="AZ45" s="14">
        <v>27</v>
      </c>
      <c r="BA45" s="14">
        <v>30</v>
      </c>
      <c r="BB45" s="14">
        <v>33</v>
      </c>
      <c r="BC45" s="14">
        <v>18</v>
      </c>
      <c r="BD45" s="14">
        <v>35</v>
      </c>
      <c r="BE45" s="14">
        <v>28</v>
      </c>
      <c r="BF45" s="14">
        <v>30</v>
      </c>
      <c r="BG45" s="14">
        <v>24</v>
      </c>
      <c r="BH45" s="14">
        <v>23</v>
      </c>
      <c r="BI45" s="14">
        <v>37</v>
      </c>
      <c r="BJ45" s="14">
        <v>37</v>
      </c>
      <c r="BK45" s="14">
        <v>20</v>
      </c>
      <c r="BL45" s="14">
        <v>27</v>
      </c>
      <c r="BM45" s="14">
        <v>19</v>
      </c>
      <c r="BN45" s="14">
        <v>46</v>
      </c>
      <c r="BO45" s="58">
        <f>AZ45+BA45+BB45</f>
        <v>90</v>
      </c>
      <c r="BP45" s="58">
        <f>BC45+BD45+BE45</f>
        <v>81</v>
      </c>
      <c r="BQ45" s="58">
        <f>BF45+BG45+BH45</f>
        <v>77</v>
      </c>
      <c r="BR45" s="58">
        <f>BI45+BJ45+BK45</f>
        <v>94</v>
      </c>
      <c r="BS45" s="58">
        <f>BL45+BM45+BN45</f>
        <v>92</v>
      </c>
      <c r="BT45" s="58">
        <f>AVERAGE(BO45:BS45)</f>
        <v>86.8</v>
      </c>
      <c r="BU45" s="14">
        <v>20</v>
      </c>
      <c r="BV45" s="14">
        <v>30</v>
      </c>
      <c r="BW45" s="14">
        <v>33</v>
      </c>
      <c r="BX45" s="14">
        <v>24</v>
      </c>
      <c r="BY45" s="14">
        <v>35</v>
      </c>
      <c r="BZ45" s="14">
        <v>28</v>
      </c>
      <c r="CA45" s="14">
        <v>30</v>
      </c>
      <c r="CB45" s="14">
        <v>24</v>
      </c>
      <c r="CC45" s="14">
        <v>23</v>
      </c>
      <c r="CD45" s="14">
        <v>39</v>
      </c>
      <c r="CE45" s="14">
        <v>37</v>
      </c>
      <c r="CF45" s="14">
        <v>20</v>
      </c>
      <c r="CG45" s="14">
        <v>27</v>
      </c>
      <c r="CH45" s="14">
        <v>19</v>
      </c>
      <c r="CI45" s="14">
        <v>47</v>
      </c>
      <c r="CJ45" s="58">
        <f>BU45+BV45+BW45</f>
        <v>83</v>
      </c>
      <c r="CK45" s="58">
        <f>BX45+BY45+BZ45</f>
        <v>87</v>
      </c>
      <c r="CL45" s="58">
        <f>CA45+CB45+CC45</f>
        <v>77</v>
      </c>
      <c r="CM45" s="58">
        <f>CD45+CE45+CF45</f>
        <v>96</v>
      </c>
      <c r="CN45" s="58">
        <f>CG45+CH45+CI45</f>
        <v>93</v>
      </c>
      <c r="CO45" s="58">
        <f>AVERAGE(CJ45:CN45)</f>
        <v>87.2</v>
      </c>
      <c r="CP45" s="59">
        <f>AVERAGE(CO45,BT45)</f>
        <v>87</v>
      </c>
      <c r="CQ45" s="57">
        <f t="shared" si="24"/>
        <v>85.623024178996758</v>
      </c>
      <c r="CR45" s="58">
        <f t="shared" si="25"/>
        <v>86.07058823529411</v>
      </c>
      <c r="CS45" s="58">
        <f>(E45*AU45+AY45*CO45)/(E45+AY45)</f>
        <v>85.175460122699391</v>
      </c>
      <c r="CT45" s="58">
        <f>CR45-CS45</f>
        <v>0.89512811259471903</v>
      </c>
      <c r="CU45" s="68">
        <f>STDEV(CR45:CS45)/AVERAGE(CR45:CS45)</f>
        <v>7.3923008970489448E-3</v>
      </c>
    </row>
    <row r="46" spans="1:99" x14ac:dyDescent="0.25">
      <c r="A46" s="14">
        <v>43</v>
      </c>
      <c r="B46" s="21" t="s">
        <v>26</v>
      </c>
      <c r="C46" s="22">
        <f t="shared" si="22"/>
        <v>50</v>
      </c>
      <c r="D46" s="25">
        <v>50</v>
      </c>
      <c r="E46" s="13">
        <v>0</v>
      </c>
      <c r="F46" s="14">
        <v>23</v>
      </c>
      <c r="G46" s="14">
        <v>27</v>
      </c>
      <c r="H46" s="14">
        <v>34</v>
      </c>
      <c r="I46" s="14">
        <v>24</v>
      </c>
      <c r="J46" s="14">
        <v>35</v>
      </c>
      <c r="K46" s="14">
        <v>28</v>
      </c>
      <c r="L46" s="14">
        <v>24</v>
      </c>
      <c r="M46" s="14">
        <v>24</v>
      </c>
      <c r="N46" s="14">
        <v>30</v>
      </c>
      <c r="O46" s="14">
        <v>37</v>
      </c>
      <c r="P46" s="14">
        <v>36</v>
      </c>
      <c r="Q46" s="14">
        <v>17</v>
      </c>
      <c r="R46" s="14">
        <v>28</v>
      </c>
      <c r="S46" s="14">
        <v>19</v>
      </c>
      <c r="T46" s="14">
        <v>42</v>
      </c>
      <c r="U46" s="66">
        <f t="shared" si="16"/>
        <v>84</v>
      </c>
      <c r="V46" s="66">
        <f t="shared" si="17"/>
        <v>87</v>
      </c>
      <c r="W46" s="66">
        <f t="shared" si="18"/>
        <v>78</v>
      </c>
      <c r="X46" s="66">
        <f t="shared" si="19"/>
        <v>90</v>
      </c>
      <c r="Y46" s="66">
        <f t="shared" si="20"/>
        <v>89</v>
      </c>
      <c r="Z46" s="58">
        <f t="shared" si="21"/>
        <v>85.6</v>
      </c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58"/>
      <c r="AQ46" s="58"/>
      <c r="AR46" s="58"/>
      <c r="AS46" s="58"/>
      <c r="AT46" s="58"/>
      <c r="AU46" s="58"/>
      <c r="AV46" s="58">
        <f>AVERAGE(Z46,AU46)</f>
        <v>85.6</v>
      </c>
      <c r="AW46" s="13">
        <f t="shared" si="23"/>
        <v>0</v>
      </c>
      <c r="AX46" s="13">
        <v>0</v>
      </c>
      <c r="AY46" s="13">
        <v>0</v>
      </c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58"/>
      <c r="BP46" s="58"/>
      <c r="BQ46" s="58"/>
      <c r="BR46" s="58"/>
      <c r="BS46" s="58"/>
      <c r="BT46" s="58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58"/>
      <c r="CK46" s="58"/>
      <c r="CL46" s="58"/>
      <c r="CM46" s="58"/>
      <c r="CN46" s="58"/>
      <c r="CO46" s="58"/>
      <c r="CP46" s="59"/>
      <c r="CQ46" s="57">
        <f t="shared" si="24"/>
        <v>85.6</v>
      </c>
      <c r="CR46" s="58">
        <f t="shared" si="25"/>
        <v>85.6</v>
      </c>
      <c r="CS46" s="58" t="s">
        <v>71</v>
      </c>
      <c r="CT46" s="58" t="s">
        <v>71</v>
      </c>
      <c r="CU46" s="68" t="s">
        <v>71</v>
      </c>
    </row>
    <row r="47" spans="1:99" x14ac:dyDescent="0.25">
      <c r="A47" s="14">
        <v>44</v>
      </c>
      <c r="B47" s="21" t="s">
        <v>88</v>
      </c>
      <c r="C47" s="22">
        <f t="shared" si="22"/>
        <v>30</v>
      </c>
      <c r="D47" s="13">
        <v>30</v>
      </c>
      <c r="E47" s="13">
        <v>0</v>
      </c>
      <c r="F47" s="27">
        <v>27</v>
      </c>
      <c r="G47" s="27">
        <v>27</v>
      </c>
      <c r="H47" s="27">
        <v>35</v>
      </c>
      <c r="I47" s="27">
        <v>24</v>
      </c>
      <c r="J47" s="27">
        <v>36</v>
      </c>
      <c r="K47" s="27">
        <v>27</v>
      </c>
      <c r="L47" s="27">
        <v>24</v>
      </c>
      <c r="M47" s="27">
        <v>24</v>
      </c>
      <c r="N47" s="27">
        <v>30</v>
      </c>
      <c r="O47" s="27">
        <v>35</v>
      </c>
      <c r="P47" s="27">
        <v>34</v>
      </c>
      <c r="Q47" s="27">
        <v>17</v>
      </c>
      <c r="R47" s="27">
        <v>26</v>
      </c>
      <c r="S47" s="27">
        <v>19</v>
      </c>
      <c r="T47" s="27">
        <v>43</v>
      </c>
      <c r="U47" s="66">
        <f t="shared" si="16"/>
        <v>89</v>
      </c>
      <c r="V47" s="66">
        <f t="shared" si="17"/>
        <v>87</v>
      </c>
      <c r="W47" s="66">
        <f t="shared" si="18"/>
        <v>78</v>
      </c>
      <c r="X47" s="66">
        <f t="shared" si="19"/>
        <v>86</v>
      </c>
      <c r="Y47" s="66">
        <f t="shared" si="20"/>
        <v>88</v>
      </c>
      <c r="Z47" s="58">
        <f t="shared" si="21"/>
        <v>85.6</v>
      </c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58"/>
      <c r="AQ47" s="58"/>
      <c r="AR47" s="58"/>
      <c r="AS47" s="58"/>
      <c r="AT47" s="58"/>
      <c r="AU47" s="58"/>
      <c r="AV47" s="58">
        <f>Z47</f>
        <v>85.6</v>
      </c>
      <c r="AW47" s="13">
        <f t="shared" si="23"/>
        <v>0</v>
      </c>
      <c r="AX47" s="13">
        <v>0</v>
      </c>
      <c r="AY47" s="13">
        <v>0</v>
      </c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58"/>
      <c r="BP47" s="58"/>
      <c r="BQ47" s="58"/>
      <c r="BR47" s="58"/>
      <c r="BS47" s="58"/>
      <c r="BT47" s="58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58"/>
      <c r="CK47" s="58"/>
      <c r="CL47" s="58"/>
      <c r="CM47" s="58"/>
      <c r="CN47" s="58"/>
      <c r="CO47" s="58"/>
      <c r="CP47" s="59"/>
      <c r="CQ47" s="57">
        <f t="shared" si="24"/>
        <v>85.6</v>
      </c>
      <c r="CR47" s="58">
        <f t="shared" si="25"/>
        <v>85.6</v>
      </c>
      <c r="CS47" s="58" t="s">
        <v>71</v>
      </c>
      <c r="CT47" s="58" t="s">
        <v>71</v>
      </c>
      <c r="CU47" s="68" t="s">
        <v>71</v>
      </c>
    </row>
    <row r="48" spans="1:99" x14ac:dyDescent="0.25">
      <c r="A48" s="14">
        <v>45</v>
      </c>
      <c r="B48" s="21" t="s">
        <v>114</v>
      </c>
      <c r="C48" s="22">
        <f t="shared" si="22"/>
        <v>0</v>
      </c>
      <c r="D48" s="23">
        <v>0</v>
      </c>
      <c r="E48" s="13">
        <v>0</v>
      </c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58"/>
      <c r="V48" s="58"/>
      <c r="W48" s="58"/>
      <c r="X48" s="58"/>
      <c r="Y48" s="58"/>
      <c r="Z48" s="58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58"/>
      <c r="AQ48" s="58"/>
      <c r="AR48" s="58"/>
      <c r="AS48" s="58"/>
      <c r="AT48" s="58"/>
      <c r="AU48" s="58"/>
      <c r="AV48" s="58"/>
      <c r="AW48" s="13">
        <f t="shared" si="23"/>
        <v>50</v>
      </c>
      <c r="AX48" s="23">
        <v>50</v>
      </c>
      <c r="AY48" s="13">
        <v>0</v>
      </c>
      <c r="AZ48" s="27">
        <v>18</v>
      </c>
      <c r="BA48" s="27">
        <v>18</v>
      </c>
      <c r="BB48" s="27">
        <v>39</v>
      </c>
      <c r="BC48" s="27">
        <v>24</v>
      </c>
      <c r="BD48" s="27">
        <v>40</v>
      </c>
      <c r="BE48" s="27">
        <v>28</v>
      </c>
      <c r="BF48" s="27">
        <v>24</v>
      </c>
      <c r="BG48" s="27">
        <v>24</v>
      </c>
      <c r="BH48" s="27">
        <v>27</v>
      </c>
      <c r="BI48" s="27">
        <v>38</v>
      </c>
      <c r="BJ48" s="27">
        <v>38</v>
      </c>
      <c r="BK48" s="27">
        <v>20</v>
      </c>
      <c r="BL48" s="27">
        <v>26</v>
      </c>
      <c r="BM48" s="27">
        <v>19</v>
      </c>
      <c r="BN48" s="27">
        <v>45</v>
      </c>
      <c r="BO48" s="58">
        <f>AZ48+BA48+BB48</f>
        <v>75</v>
      </c>
      <c r="BP48" s="58">
        <f>BC48+BD48+BE48</f>
        <v>92</v>
      </c>
      <c r="BQ48" s="58">
        <f>BF48+BG48+BH48</f>
        <v>75</v>
      </c>
      <c r="BR48" s="58">
        <f>BI48+BJ48+BK48</f>
        <v>96</v>
      </c>
      <c r="BS48" s="58">
        <f>BL48+BM48+BN48</f>
        <v>90</v>
      </c>
      <c r="BT48" s="58">
        <f>AVERAGE(BO48:BS48)</f>
        <v>85.6</v>
      </c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58"/>
      <c r="CK48" s="58"/>
      <c r="CL48" s="58"/>
      <c r="CM48" s="58"/>
      <c r="CN48" s="58"/>
      <c r="CO48" s="58"/>
      <c r="CP48" s="59">
        <f>BT48</f>
        <v>85.6</v>
      </c>
      <c r="CQ48" s="57">
        <f t="shared" si="24"/>
        <v>85.6</v>
      </c>
      <c r="CR48" s="58">
        <f t="shared" si="25"/>
        <v>85.6</v>
      </c>
      <c r="CS48" s="58" t="s">
        <v>71</v>
      </c>
      <c r="CT48" s="58" t="s">
        <v>71</v>
      </c>
      <c r="CU48" s="68" t="s">
        <v>71</v>
      </c>
    </row>
    <row r="49" spans="1:99" x14ac:dyDescent="0.25">
      <c r="A49" s="14">
        <v>46</v>
      </c>
      <c r="B49" s="21" t="s">
        <v>93</v>
      </c>
      <c r="C49" s="22">
        <f t="shared" si="22"/>
        <v>30</v>
      </c>
      <c r="D49" s="13">
        <v>30</v>
      </c>
      <c r="E49" s="13">
        <v>0</v>
      </c>
      <c r="F49" s="14">
        <v>27</v>
      </c>
      <c r="G49" s="14">
        <v>27</v>
      </c>
      <c r="H49" s="14">
        <v>36</v>
      </c>
      <c r="I49" s="14">
        <v>24</v>
      </c>
      <c r="J49" s="14">
        <v>40</v>
      </c>
      <c r="K49" s="14">
        <v>28</v>
      </c>
      <c r="L49" s="14">
        <v>24</v>
      </c>
      <c r="M49" s="14">
        <v>24</v>
      </c>
      <c r="N49" s="14">
        <v>15</v>
      </c>
      <c r="O49" s="14">
        <v>37</v>
      </c>
      <c r="P49" s="14">
        <v>37</v>
      </c>
      <c r="Q49" s="14">
        <v>17</v>
      </c>
      <c r="R49" s="14">
        <v>27</v>
      </c>
      <c r="S49" s="14">
        <v>20</v>
      </c>
      <c r="T49" s="14">
        <v>44</v>
      </c>
      <c r="U49" s="66">
        <f>F49+G49+H49</f>
        <v>90</v>
      </c>
      <c r="V49" s="66">
        <f>I49+J49+K49</f>
        <v>92</v>
      </c>
      <c r="W49" s="66">
        <f>L49+M49+N49</f>
        <v>63</v>
      </c>
      <c r="X49" s="66">
        <f>O49+P49+Q49</f>
        <v>91</v>
      </c>
      <c r="Y49" s="66">
        <f>R49+S49+T49</f>
        <v>91</v>
      </c>
      <c r="Z49" s="58">
        <f>AVERAGE(U49:Y49)</f>
        <v>85.4</v>
      </c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58"/>
      <c r="AQ49" s="58"/>
      <c r="AR49" s="58"/>
      <c r="AS49" s="58"/>
      <c r="AT49" s="58"/>
      <c r="AU49" s="58"/>
      <c r="AV49" s="58">
        <f>Z49</f>
        <v>85.4</v>
      </c>
      <c r="AW49" s="13">
        <f t="shared" si="23"/>
        <v>0</v>
      </c>
      <c r="AX49" s="13">
        <v>0</v>
      </c>
      <c r="AY49" s="13">
        <v>0</v>
      </c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58"/>
      <c r="BP49" s="58"/>
      <c r="BQ49" s="58"/>
      <c r="BR49" s="58"/>
      <c r="BS49" s="58"/>
      <c r="BT49" s="58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58"/>
      <c r="CK49" s="58"/>
      <c r="CL49" s="58"/>
      <c r="CM49" s="58"/>
      <c r="CN49" s="58"/>
      <c r="CO49" s="58"/>
      <c r="CP49" s="59"/>
      <c r="CQ49" s="57">
        <f t="shared" si="24"/>
        <v>85.4</v>
      </c>
      <c r="CR49" s="58">
        <f t="shared" si="25"/>
        <v>85.4</v>
      </c>
      <c r="CS49" s="58" t="s">
        <v>71</v>
      </c>
      <c r="CT49" s="58" t="s">
        <v>71</v>
      </c>
      <c r="CU49" s="68" t="s">
        <v>71</v>
      </c>
    </row>
    <row r="50" spans="1:99" x14ac:dyDescent="0.25">
      <c r="A50" s="14">
        <v>47</v>
      </c>
      <c r="B50" s="21" t="s">
        <v>30</v>
      </c>
      <c r="C50" s="22">
        <f t="shared" si="22"/>
        <v>166</v>
      </c>
      <c r="D50" s="13">
        <v>65</v>
      </c>
      <c r="E50" s="13">
        <v>101</v>
      </c>
      <c r="F50" s="14">
        <v>28</v>
      </c>
      <c r="G50" s="14">
        <v>30</v>
      </c>
      <c r="H50" s="14">
        <v>34</v>
      </c>
      <c r="I50" s="14">
        <v>24</v>
      </c>
      <c r="J50" s="14">
        <v>35</v>
      </c>
      <c r="K50" s="14">
        <v>25</v>
      </c>
      <c r="L50" s="14">
        <v>24</v>
      </c>
      <c r="M50" s="14">
        <v>24</v>
      </c>
      <c r="N50" s="14">
        <v>21</v>
      </c>
      <c r="O50" s="14">
        <v>34</v>
      </c>
      <c r="P50" s="14">
        <v>35</v>
      </c>
      <c r="Q50" s="14">
        <v>16</v>
      </c>
      <c r="R50" s="14">
        <v>24</v>
      </c>
      <c r="S50" s="14">
        <v>17</v>
      </c>
      <c r="T50" s="14">
        <v>44</v>
      </c>
      <c r="U50" s="66">
        <f>F50+G50+H50</f>
        <v>92</v>
      </c>
      <c r="V50" s="66">
        <f>I50+J50+K50</f>
        <v>84</v>
      </c>
      <c r="W50" s="66">
        <f>L50+M50+N50</f>
        <v>69</v>
      </c>
      <c r="X50" s="66">
        <f>O50+P50+Q50</f>
        <v>85</v>
      </c>
      <c r="Y50" s="66">
        <f>R50+S50+T50</f>
        <v>85</v>
      </c>
      <c r="Z50" s="58">
        <f>AVERAGE(U50:Y50)</f>
        <v>83</v>
      </c>
      <c r="AA50" s="14">
        <v>28</v>
      </c>
      <c r="AB50" s="14">
        <v>30</v>
      </c>
      <c r="AC50" s="14">
        <v>33</v>
      </c>
      <c r="AD50" s="14">
        <v>24</v>
      </c>
      <c r="AE50" s="14">
        <v>35</v>
      </c>
      <c r="AF50" s="14">
        <v>25</v>
      </c>
      <c r="AG50" s="14">
        <v>24</v>
      </c>
      <c r="AH50" s="14">
        <v>24</v>
      </c>
      <c r="AI50" s="14">
        <v>22</v>
      </c>
      <c r="AJ50" s="14">
        <v>34</v>
      </c>
      <c r="AK50" s="14">
        <v>35</v>
      </c>
      <c r="AL50" s="14">
        <v>16</v>
      </c>
      <c r="AM50" s="14">
        <v>23</v>
      </c>
      <c r="AN50" s="14">
        <v>16</v>
      </c>
      <c r="AO50" s="14">
        <v>42</v>
      </c>
      <c r="AP50" s="58">
        <f>AA50+AB50+AC50</f>
        <v>91</v>
      </c>
      <c r="AQ50" s="58">
        <f>AD50+AE50+AF50</f>
        <v>84</v>
      </c>
      <c r="AR50" s="58">
        <f>AG50+AH50+AI50</f>
        <v>70</v>
      </c>
      <c r="AS50" s="58">
        <f>AJ50+AK50+AL50</f>
        <v>85</v>
      </c>
      <c r="AT50" s="58">
        <f>AM50+AN50+AO50</f>
        <v>81</v>
      </c>
      <c r="AU50" s="58">
        <f>AVERAGE(AP50:AT50)</f>
        <v>82.2</v>
      </c>
      <c r="AV50" s="58">
        <f>AVERAGE(Z50,AU50)</f>
        <v>82.6</v>
      </c>
      <c r="AW50" s="13">
        <f t="shared" si="23"/>
        <v>101</v>
      </c>
      <c r="AX50" s="13">
        <v>50</v>
      </c>
      <c r="AY50" s="13">
        <v>51</v>
      </c>
      <c r="AZ50" s="14">
        <v>28</v>
      </c>
      <c r="BA50" s="14">
        <v>30</v>
      </c>
      <c r="BB50" s="14">
        <v>36</v>
      </c>
      <c r="BC50" s="14">
        <v>24</v>
      </c>
      <c r="BD50" s="14">
        <v>35</v>
      </c>
      <c r="BE50" s="14">
        <v>28</v>
      </c>
      <c r="BF50" s="14">
        <v>24</v>
      </c>
      <c r="BG50" s="14">
        <v>32</v>
      </c>
      <c r="BH50" s="14">
        <v>26</v>
      </c>
      <c r="BI50" s="14">
        <v>37</v>
      </c>
      <c r="BJ50" s="14">
        <v>37</v>
      </c>
      <c r="BK50" s="14">
        <v>19</v>
      </c>
      <c r="BL50" s="14">
        <v>27</v>
      </c>
      <c r="BM50" s="14">
        <v>17</v>
      </c>
      <c r="BN50" s="14">
        <v>47</v>
      </c>
      <c r="BO50" s="58">
        <f>AZ50+BA50+BB50</f>
        <v>94</v>
      </c>
      <c r="BP50" s="58">
        <f>BC50+BD50+BE50</f>
        <v>87</v>
      </c>
      <c r="BQ50" s="58">
        <f>BF50+BG50+BH50</f>
        <v>82</v>
      </c>
      <c r="BR50" s="58">
        <f>BI50+BJ50+BK50</f>
        <v>93</v>
      </c>
      <c r="BS50" s="58">
        <f>BL50+BM50+BN50</f>
        <v>91</v>
      </c>
      <c r="BT50" s="58">
        <f>AVERAGE(BO50:BS50)</f>
        <v>89.4</v>
      </c>
      <c r="BU50" s="14">
        <v>28</v>
      </c>
      <c r="BV50" s="14">
        <v>30</v>
      </c>
      <c r="BW50" s="14">
        <v>38</v>
      </c>
      <c r="BX50" s="14">
        <v>24</v>
      </c>
      <c r="BY50" s="14">
        <v>35</v>
      </c>
      <c r="BZ50" s="14">
        <v>28</v>
      </c>
      <c r="CA50" s="14">
        <v>24</v>
      </c>
      <c r="CB50" s="14">
        <v>32</v>
      </c>
      <c r="CC50" s="14">
        <v>26</v>
      </c>
      <c r="CD50" s="14">
        <v>37</v>
      </c>
      <c r="CE50" s="14">
        <v>37</v>
      </c>
      <c r="CF50" s="14">
        <v>19</v>
      </c>
      <c r="CG50" s="14">
        <v>27</v>
      </c>
      <c r="CH50" s="14">
        <v>18</v>
      </c>
      <c r="CI50" s="14">
        <v>49</v>
      </c>
      <c r="CJ50" s="58">
        <f>BU50+BV50+BW50</f>
        <v>96</v>
      </c>
      <c r="CK50" s="58">
        <f>BX50+BY50+BZ50</f>
        <v>87</v>
      </c>
      <c r="CL50" s="58">
        <f>CA50+CB50+CC50</f>
        <v>82</v>
      </c>
      <c r="CM50" s="58">
        <f>CD50+CE50+CF50</f>
        <v>93</v>
      </c>
      <c r="CN50" s="58">
        <f>CG50+CH50+CI50</f>
        <v>94</v>
      </c>
      <c r="CO50" s="58">
        <f>AVERAGE(CJ50:CN50)</f>
        <v>90.4</v>
      </c>
      <c r="CP50" s="59">
        <f>AVERAGE(CO50,BT50)</f>
        <v>89.9</v>
      </c>
      <c r="CQ50" s="57">
        <f t="shared" si="24"/>
        <v>85.366962242562934</v>
      </c>
      <c r="CR50" s="58">
        <f t="shared" si="25"/>
        <v>85.782608695652172</v>
      </c>
      <c r="CS50" s="58">
        <f>(E50*AU50+AY50*CO50)/(E50+AY50)</f>
        <v>84.951315789473696</v>
      </c>
      <c r="CT50" s="58">
        <f>CR50-CS50</f>
        <v>0.83129290617847573</v>
      </c>
      <c r="CU50" s="68">
        <f>STDEV(CR50:CS50)/AVERAGE(CR50:CS50)</f>
        <v>6.8857182646473065E-3</v>
      </c>
    </row>
    <row r="51" spans="1:99" x14ac:dyDescent="0.25">
      <c r="A51" s="14">
        <v>48</v>
      </c>
      <c r="B51" s="21" t="s">
        <v>43</v>
      </c>
      <c r="C51" s="22">
        <f t="shared" si="22"/>
        <v>0</v>
      </c>
      <c r="D51" s="23">
        <v>0</v>
      </c>
      <c r="E51" s="13">
        <v>0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58"/>
      <c r="V51" s="58"/>
      <c r="W51" s="58"/>
      <c r="X51" s="58"/>
      <c r="Y51" s="58"/>
      <c r="Z51" s="58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58"/>
      <c r="AQ51" s="58"/>
      <c r="AR51" s="58"/>
      <c r="AS51" s="58"/>
      <c r="AT51" s="58"/>
      <c r="AU51" s="58"/>
      <c r="AV51" s="58"/>
      <c r="AW51" s="13">
        <f t="shared" si="23"/>
        <v>84</v>
      </c>
      <c r="AX51" s="13">
        <v>50</v>
      </c>
      <c r="AY51" s="13">
        <v>34</v>
      </c>
      <c r="AZ51" s="14">
        <v>23</v>
      </c>
      <c r="BA51" s="14">
        <v>27</v>
      </c>
      <c r="BB51" s="24">
        <v>37</v>
      </c>
      <c r="BC51" s="14">
        <v>24</v>
      </c>
      <c r="BD51" s="14">
        <v>39</v>
      </c>
      <c r="BE51" s="14">
        <v>28</v>
      </c>
      <c r="BF51" s="14">
        <v>24</v>
      </c>
      <c r="BG51" s="14">
        <v>24</v>
      </c>
      <c r="BH51" s="14">
        <v>23</v>
      </c>
      <c r="BI51" s="14">
        <v>37</v>
      </c>
      <c r="BJ51" s="14">
        <v>36</v>
      </c>
      <c r="BK51" s="14">
        <v>20</v>
      </c>
      <c r="BL51" s="14">
        <v>27</v>
      </c>
      <c r="BM51" s="14">
        <v>17</v>
      </c>
      <c r="BN51" s="14">
        <v>41</v>
      </c>
      <c r="BO51" s="58">
        <f>AZ51+BA51+BB51</f>
        <v>87</v>
      </c>
      <c r="BP51" s="58">
        <f>BC51+BD51+BE51</f>
        <v>91</v>
      </c>
      <c r="BQ51" s="58">
        <f>BF51+BG51+BH51</f>
        <v>71</v>
      </c>
      <c r="BR51" s="58">
        <f>BI51+BJ51+BK51</f>
        <v>93</v>
      </c>
      <c r="BS51" s="58">
        <f>BL51+BM51+BN51</f>
        <v>85</v>
      </c>
      <c r="BT51" s="58">
        <f>AVERAGE(BO51:BS51)</f>
        <v>85.4</v>
      </c>
      <c r="BU51" s="14">
        <v>20</v>
      </c>
      <c r="BV51" s="14">
        <v>27</v>
      </c>
      <c r="BW51" s="24">
        <v>37</v>
      </c>
      <c r="BX51" s="14">
        <v>24</v>
      </c>
      <c r="BY51" s="14">
        <v>39</v>
      </c>
      <c r="BZ51" s="14">
        <v>29</v>
      </c>
      <c r="CA51" s="14">
        <v>24</v>
      </c>
      <c r="CB51" s="14">
        <v>24</v>
      </c>
      <c r="CC51" s="14">
        <v>23</v>
      </c>
      <c r="CD51" s="14">
        <v>37</v>
      </c>
      <c r="CE51" s="14">
        <v>36</v>
      </c>
      <c r="CF51" s="14">
        <v>20</v>
      </c>
      <c r="CG51" s="14">
        <v>27</v>
      </c>
      <c r="CH51" s="14">
        <v>17</v>
      </c>
      <c r="CI51" s="14">
        <v>41</v>
      </c>
      <c r="CJ51" s="58">
        <f>BU51+BV51+BW51</f>
        <v>84</v>
      </c>
      <c r="CK51" s="58">
        <f>BX51+BY51+BZ51</f>
        <v>92</v>
      </c>
      <c r="CL51" s="58">
        <f>CA51+CB51+CC51</f>
        <v>71</v>
      </c>
      <c r="CM51" s="58">
        <f>CD51+CE51+CF51</f>
        <v>93</v>
      </c>
      <c r="CN51" s="58">
        <f>CG51+CH51+CI51</f>
        <v>85</v>
      </c>
      <c r="CO51" s="58">
        <f>AVERAGE(CJ51:CN51)</f>
        <v>85</v>
      </c>
      <c r="CP51" s="59">
        <f>AVERAGE(CO51,BT51)</f>
        <v>85.2</v>
      </c>
      <c r="CQ51" s="57">
        <f t="shared" si="24"/>
        <v>85.2</v>
      </c>
      <c r="CR51" s="58">
        <f t="shared" si="25"/>
        <v>85.4</v>
      </c>
      <c r="CS51" s="58">
        <f>(E51*AU51+AY51*CO51)/(E51+AY51)</f>
        <v>85</v>
      </c>
      <c r="CT51" s="58">
        <f>CR51-CS51</f>
        <v>0.40000000000000568</v>
      </c>
      <c r="CU51" s="68">
        <f>STDEV(CR51:CS51)/AVERAGE(CR51:CS51)</f>
        <v>3.3197501464157634E-3</v>
      </c>
    </row>
    <row r="52" spans="1:99" x14ac:dyDescent="0.25">
      <c r="A52" s="14">
        <v>49</v>
      </c>
      <c r="B52" s="15" t="s">
        <v>83</v>
      </c>
      <c r="C52" s="22">
        <f t="shared" si="22"/>
        <v>54</v>
      </c>
      <c r="D52" s="25">
        <v>54</v>
      </c>
      <c r="E52" s="13">
        <v>0</v>
      </c>
      <c r="F52" s="14">
        <v>24</v>
      </c>
      <c r="G52" s="14">
        <v>27</v>
      </c>
      <c r="H52" s="14">
        <v>36</v>
      </c>
      <c r="I52" s="14">
        <v>24</v>
      </c>
      <c r="J52" s="14">
        <v>35</v>
      </c>
      <c r="K52" s="14">
        <v>27</v>
      </c>
      <c r="L52" s="14">
        <v>24</v>
      </c>
      <c r="M52" s="14">
        <v>24</v>
      </c>
      <c r="N52" s="14">
        <v>26</v>
      </c>
      <c r="O52" s="14">
        <v>36</v>
      </c>
      <c r="P52" s="14">
        <v>36</v>
      </c>
      <c r="Q52" s="14">
        <v>17</v>
      </c>
      <c r="R52" s="14">
        <v>27</v>
      </c>
      <c r="S52" s="14">
        <v>17</v>
      </c>
      <c r="T52" s="14">
        <v>46</v>
      </c>
      <c r="U52" s="66">
        <f>F52+G52+H52</f>
        <v>87</v>
      </c>
      <c r="V52" s="66">
        <f>I52+J52+K52</f>
        <v>86</v>
      </c>
      <c r="W52" s="66">
        <f>L52+M52+N52</f>
        <v>74</v>
      </c>
      <c r="X52" s="66">
        <f>O52+P52+Q52</f>
        <v>89</v>
      </c>
      <c r="Y52" s="66">
        <f>R52+S52+T52</f>
        <v>90</v>
      </c>
      <c r="Z52" s="58">
        <f>AVERAGE(U52:Y52)</f>
        <v>85.2</v>
      </c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58"/>
      <c r="AQ52" s="58"/>
      <c r="AR52" s="58"/>
      <c r="AS52" s="58"/>
      <c r="AT52" s="58"/>
      <c r="AU52" s="58"/>
      <c r="AV52" s="58">
        <f>Z52</f>
        <v>85.2</v>
      </c>
      <c r="AW52" s="13">
        <f t="shared" si="23"/>
        <v>0</v>
      </c>
      <c r="AX52" s="13">
        <v>0</v>
      </c>
      <c r="AY52" s="13">
        <v>0</v>
      </c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58"/>
      <c r="BP52" s="58"/>
      <c r="BQ52" s="58"/>
      <c r="BR52" s="58"/>
      <c r="BS52" s="58"/>
      <c r="BT52" s="58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58"/>
      <c r="CK52" s="58"/>
      <c r="CL52" s="58"/>
      <c r="CM52" s="58"/>
      <c r="CN52" s="58"/>
      <c r="CO52" s="58"/>
      <c r="CP52" s="59"/>
      <c r="CQ52" s="57">
        <f t="shared" si="24"/>
        <v>85.2</v>
      </c>
      <c r="CR52" s="58">
        <f t="shared" si="25"/>
        <v>85.2</v>
      </c>
      <c r="CS52" s="58" t="s">
        <v>71</v>
      </c>
      <c r="CT52" s="58" t="s">
        <v>71</v>
      </c>
      <c r="CU52" s="68" t="s">
        <v>71</v>
      </c>
    </row>
    <row r="53" spans="1:99" x14ac:dyDescent="0.25">
      <c r="A53" s="14">
        <v>50</v>
      </c>
      <c r="B53" s="21" t="s">
        <v>94</v>
      </c>
      <c r="C53" s="22">
        <f t="shared" si="22"/>
        <v>30</v>
      </c>
      <c r="D53" s="13">
        <v>30</v>
      </c>
      <c r="E53" s="13">
        <v>0</v>
      </c>
      <c r="F53" s="14">
        <v>24</v>
      </c>
      <c r="G53" s="14">
        <v>27</v>
      </c>
      <c r="H53" s="14">
        <v>36</v>
      </c>
      <c r="I53" s="14">
        <v>24</v>
      </c>
      <c r="J53" s="14">
        <v>37</v>
      </c>
      <c r="K53" s="14">
        <v>26</v>
      </c>
      <c r="L53" s="14">
        <v>24</v>
      </c>
      <c r="M53" s="14">
        <v>24</v>
      </c>
      <c r="N53" s="14">
        <v>20</v>
      </c>
      <c r="O53" s="14">
        <v>35</v>
      </c>
      <c r="P53" s="14">
        <v>35</v>
      </c>
      <c r="Q53" s="14">
        <v>15</v>
      </c>
      <c r="R53" s="14">
        <v>27</v>
      </c>
      <c r="S53" s="14">
        <v>17</v>
      </c>
      <c r="T53" s="14">
        <v>45</v>
      </c>
      <c r="U53" s="66">
        <f>F53+G53+H53</f>
        <v>87</v>
      </c>
      <c r="V53" s="66">
        <f>I53+J53+K53</f>
        <v>87</v>
      </c>
      <c r="W53" s="66">
        <f>L53+M53+N53</f>
        <v>68</v>
      </c>
      <c r="X53" s="66">
        <f>O53+P53+Q53</f>
        <v>85</v>
      </c>
      <c r="Y53" s="66">
        <f>R53+S53+T53</f>
        <v>89</v>
      </c>
      <c r="Z53" s="58">
        <f>AVERAGE(U53:Y53)</f>
        <v>83.2</v>
      </c>
      <c r="AA53" s="14"/>
      <c r="AB53" s="14"/>
      <c r="AC53" s="2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58"/>
      <c r="AQ53" s="58"/>
      <c r="AR53" s="58"/>
      <c r="AS53" s="58"/>
      <c r="AT53" s="58"/>
      <c r="AU53" s="58"/>
      <c r="AV53" s="58">
        <f>Z53</f>
        <v>83.2</v>
      </c>
      <c r="AW53" s="13">
        <f t="shared" si="23"/>
        <v>30</v>
      </c>
      <c r="AX53" s="23">
        <v>30</v>
      </c>
      <c r="AY53" s="13">
        <v>0</v>
      </c>
      <c r="AZ53" s="14">
        <v>24</v>
      </c>
      <c r="BA53" s="14">
        <v>27</v>
      </c>
      <c r="BB53" s="24">
        <v>35</v>
      </c>
      <c r="BC53" s="14">
        <v>24</v>
      </c>
      <c r="BD53" s="14">
        <v>40</v>
      </c>
      <c r="BE53" s="14">
        <v>27</v>
      </c>
      <c r="BF53" s="14">
        <v>24</v>
      </c>
      <c r="BG53" s="14">
        <v>24</v>
      </c>
      <c r="BH53" s="14">
        <v>30</v>
      </c>
      <c r="BI53" s="14">
        <v>37</v>
      </c>
      <c r="BJ53" s="14">
        <v>37</v>
      </c>
      <c r="BK53" s="14">
        <v>20</v>
      </c>
      <c r="BL53" s="14">
        <v>26</v>
      </c>
      <c r="BM53" s="14">
        <v>18</v>
      </c>
      <c r="BN53" s="14">
        <v>43</v>
      </c>
      <c r="BO53" s="58">
        <f>AZ53+BA53+BB53</f>
        <v>86</v>
      </c>
      <c r="BP53" s="58">
        <f>BC53+BD53+BE53</f>
        <v>91</v>
      </c>
      <c r="BQ53" s="58">
        <f>BF53+BG53+BH53</f>
        <v>78</v>
      </c>
      <c r="BR53" s="58">
        <f>BI53+BJ53+BK53</f>
        <v>94</v>
      </c>
      <c r="BS53" s="58">
        <f>BL53+BM53+BN53</f>
        <v>87</v>
      </c>
      <c r="BT53" s="58">
        <f>AVERAGE(BO53:BS53)</f>
        <v>87.2</v>
      </c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58"/>
      <c r="CK53" s="58"/>
      <c r="CL53" s="58"/>
      <c r="CM53" s="58"/>
      <c r="CN53" s="58"/>
      <c r="CO53" s="58"/>
      <c r="CP53" s="59">
        <f>BT53</f>
        <v>87.2</v>
      </c>
      <c r="CQ53" s="57">
        <f t="shared" si="24"/>
        <v>85.2</v>
      </c>
      <c r="CR53" s="58">
        <f t="shared" si="25"/>
        <v>85.2</v>
      </c>
      <c r="CS53" s="58" t="s">
        <v>71</v>
      </c>
      <c r="CT53" s="58" t="s">
        <v>71</v>
      </c>
      <c r="CU53" s="68" t="s">
        <v>71</v>
      </c>
    </row>
    <row r="54" spans="1:99" x14ac:dyDescent="0.25">
      <c r="A54" s="14">
        <v>51</v>
      </c>
      <c r="B54" s="21" t="s">
        <v>42</v>
      </c>
      <c r="C54" s="22">
        <f t="shared" si="22"/>
        <v>123</v>
      </c>
      <c r="D54" s="13">
        <v>50</v>
      </c>
      <c r="E54" s="13">
        <v>73</v>
      </c>
      <c r="F54" s="27">
        <v>24</v>
      </c>
      <c r="G54" s="27">
        <v>18</v>
      </c>
      <c r="H54" s="27">
        <v>34</v>
      </c>
      <c r="I54" s="27">
        <v>24</v>
      </c>
      <c r="J54" s="27">
        <v>37</v>
      </c>
      <c r="K54" s="27">
        <v>26</v>
      </c>
      <c r="L54" s="27">
        <v>24</v>
      </c>
      <c r="M54" s="27">
        <v>24</v>
      </c>
      <c r="N54" s="27">
        <v>30</v>
      </c>
      <c r="O54" s="27">
        <v>37</v>
      </c>
      <c r="P54" s="27">
        <v>36</v>
      </c>
      <c r="Q54" s="27">
        <v>18</v>
      </c>
      <c r="R54" s="27">
        <v>26</v>
      </c>
      <c r="S54" s="27">
        <v>18</v>
      </c>
      <c r="T54" s="27">
        <v>43</v>
      </c>
      <c r="U54" s="66">
        <f>F54+G54+H54</f>
        <v>76</v>
      </c>
      <c r="V54" s="66">
        <f>I54+J54+K54</f>
        <v>87</v>
      </c>
      <c r="W54" s="66">
        <f>L54+M54+N54</f>
        <v>78</v>
      </c>
      <c r="X54" s="66">
        <f>O54+P54+Q54</f>
        <v>91</v>
      </c>
      <c r="Y54" s="66">
        <f>R54+S54+T54</f>
        <v>87</v>
      </c>
      <c r="Z54" s="58">
        <f>AVERAGE(U54:Y54)</f>
        <v>83.8</v>
      </c>
      <c r="AA54" s="27">
        <v>24</v>
      </c>
      <c r="AB54" s="27">
        <v>27</v>
      </c>
      <c r="AC54" s="27">
        <v>34</v>
      </c>
      <c r="AD54" s="27">
        <v>24</v>
      </c>
      <c r="AE54" s="27">
        <v>37</v>
      </c>
      <c r="AF54" s="27">
        <v>28</v>
      </c>
      <c r="AG54" s="27">
        <v>24</v>
      </c>
      <c r="AH54" s="27">
        <v>24</v>
      </c>
      <c r="AI54" s="27">
        <v>30</v>
      </c>
      <c r="AJ54" s="27">
        <v>36</v>
      </c>
      <c r="AK54" s="27">
        <v>36</v>
      </c>
      <c r="AL54" s="27">
        <v>18</v>
      </c>
      <c r="AM54" s="27">
        <v>26</v>
      </c>
      <c r="AN54" s="27">
        <v>18</v>
      </c>
      <c r="AO54" s="27">
        <v>47</v>
      </c>
      <c r="AP54" s="58">
        <f>AA54+AB54+AC54</f>
        <v>85</v>
      </c>
      <c r="AQ54" s="58">
        <f>AD54+AE54+AF54</f>
        <v>89</v>
      </c>
      <c r="AR54" s="58">
        <f>AG54+AH54+AI54</f>
        <v>78</v>
      </c>
      <c r="AS54" s="58">
        <f>AJ54+AK54+AL54</f>
        <v>90</v>
      </c>
      <c r="AT54" s="58">
        <f>AM54+AN54+AO54</f>
        <v>91</v>
      </c>
      <c r="AU54" s="58">
        <f>AVERAGE(AP54:AT54)</f>
        <v>86.6</v>
      </c>
      <c r="AV54" s="58">
        <f>AVERAGE(Z54,AU54)</f>
        <v>85.199999999999989</v>
      </c>
      <c r="AW54" s="13">
        <f t="shared" si="23"/>
        <v>0</v>
      </c>
      <c r="AX54" s="13">
        <v>0</v>
      </c>
      <c r="AY54" s="13">
        <v>0</v>
      </c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58"/>
      <c r="BP54" s="58"/>
      <c r="BQ54" s="58"/>
      <c r="BR54" s="58"/>
      <c r="BS54" s="58"/>
      <c r="BT54" s="58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58"/>
      <c r="CK54" s="58"/>
      <c r="CL54" s="58"/>
      <c r="CM54" s="58"/>
      <c r="CN54" s="58"/>
      <c r="CO54" s="58"/>
      <c r="CP54" s="59"/>
      <c r="CQ54" s="57">
        <f t="shared" si="24"/>
        <v>85.199999999999989</v>
      </c>
      <c r="CR54" s="58">
        <f t="shared" si="25"/>
        <v>83.8</v>
      </c>
      <c r="CS54" s="58">
        <f>(E54*AU54+AY54*CO54)/(E54+AY54)</f>
        <v>86.6</v>
      </c>
      <c r="CT54" s="58">
        <f>CR54-CS54</f>
        <v>-2.7999999999999972</v>
      </c>
      <c r="CU54" s="68">
        <f>STDEV(CR54:CS54)/AVERAGE(CR54:CS54)</f>
        <v>2.3238251024909992E-2</v>
      </c>
    </row>
    <row r="55" spans="1:99" x14ac:dyDescent="0.25">
      <c r="A55" s="14">
        <v>52</v>
      </c>
      <c r="B55" s="21" t="s">
        <v>76</v>
      </c>
      <c r="C55" s="22">
        <f t="shared" si="22"/>
        <v>65</v>
      </c>
      <c r="D55" s="25">
        <v>65</v>
      </c>
      <c r="E55" s="13">
        <v>0</v>
      </c>
      <c r="F55" s="14">
        <v>24</v>
      </c>
      <c r="G55" s="14">
        <v>18</v>
      </c>
      <c r="H55" s="14">
        <v>32</v>
      </c>
      <c r="I55" s="14">
        <v>24</v>
      </c>
      <c r="J55" s="14">
        <v>39</v>
      </c>
      <c r="K55" s="14">
        <v>28</v>
      </c>
      <c r="L55" s="14">
        <v>24</v>
      </c>
      <c r="M55" s="14">
        <v>24</v>
      </c>
      <c r="N55" s="14">
        <v>26</v>
      </c>
      <c r="O55" s="14">
        <v>38</v>
      </c>
      <c r="P55" s="14">
        <v>38</v>
      </c>
      <c r="Q55" s="14">
        <v>17</v>
      </c>
      <c r="R55" s="14">
        <v>27</v>
      </c>
      <c r="S55" s="14">
        <v>18</v>
      </c>
      <c r="T55" s="14">
        <v>45</v>
      </c>
      <c r="U55" s="66">
        <f>F55+G55+H55</f>
        <v>74</v>
      </c>
      <c r="V55" s="66">
        <f>I55+J55+K55</f>
        <v>91</v>
      </c>
      <c r="W55" s="66">
        <f>L55+M55+N55</f>
        <v>74</v>
      </c>
      <c r="X55" s="66">
        <f>O55+P55+Q55</f>
        <v>93</v>
      </c>
      <c r="Y55" s="66">
        <f>R55+S55+T55</f>
        <v>90</v>
      </c>
      <c r="Z55" s="58">
        <f>AVERAGE(U55:Y55)</f>
        <v>84.4</v>
      </c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58"/>
      <c r="AQ55" s="58"/>
      <c r="AR55" s="58"/>
      <c r="AS55" s="58"/>
      <c r="AT55" s="58"/>
      <c r="AU55" s="58"/>
      <c r="AV55" s="58">
        <f>Z55</f>
        <v>84.4</v>
      </c>
      <c r="AW55" s="13">
        <f t="shared" si="23"/>
        <v>61</v>
      </c>
      <c r="AX55" s="23">
        <v>61</v>
      </c>
      <c r="AY55" s="13">
        <v>0</v>
      </c>
      <c r="AZ55" s="14">
        <v>24</v>
      </c>
      <c r="BA55" s="14">
        <v>27</v>
      </c>
      <c r="BB55" s="14">
        <v>34</v>
      </c>
      <c r="BC55" s="14">
        <v>24</v>
      </c>
      <c r="BD55" s="14">
        <v>34</v>
      </c>
      <c r="BE55" s="14">
        <v>28</v>
      </c>
      <c r="BF55" s="14">
        <v>24</v>
      </c>
      <c r="BG55" s="14">
        <v>24</v>
      </c>
      <c r="BH55" s="14">
        <v>26</v>
      </c>
      <c r="BI55" s="14">
        <v>38</v>
      </c>
      <c r="BJ55" s="14">
        <v>38</v>
      </c>
      <c r="BK55" s="14">
        <v>17</v>
      </c>
      <c r="BL55" s="14">
        <v>29</v>
      </c>
      <c r="BM55" s="14">
        <v>18</v>
      </c>
      <c r="BN55" s="14">
        <v>45</v>
      </c>
      <c r="BO55" s="58">
        <f>AZ55+BA55+BB55</f>
        <v>85</v>
      </c>
      <c r="BP55" s="58">
        <f>BC55+BD55+BE55</f>
        <v>86</v>
      </c>
      <c r="BQ55" s="58">
        <f>BF55+BG55+BH55</f>
        <v>74</v>
      </c>
      <c r="BR55" s="58">
        <f>BI55+BJ55+BK55</f>
        <v>93</v>
      </c>
      <c r="BS55" s="58">
        <f>BL55+BM55+BN55</f>
        <v>92</v>
      </c>
      <c r="BT55" s="58">
        <f>AVERAGE(BO55:BS55)</f>
        <v>86</v>
      </c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58"/>
      <c r="CK55" s="58"/>
      <c r="CL55" s="58"/>
      <c r="CM55" s="58"/>
      <c r="CN55" s="58"/>
      <c r="CO55" s="58"/>
      <c r="CP55" s="59">
        <f>BT55</f>
        <v>86</v>
      </c>
      <c r="CQ55" s="57">
        <f t="shared" si="24"/>
        <v>85.174603174603178</v>
      </c>
      <c r="CR55" s="58">
        <f t="shared" si="25"/>
        <v>85.174603174603178</v>
      </c>
      <c r="CS55" s="58" t="s">
        <v>71</v>
      </c>
      <c r="CT55" s="58" t="s">
        <v>71</v>
      </c>
      <c r="CU55" s="68" t="s">
        <v>71</v>
      </c>
    </row>
    <row r="56" spans="1:99" x14ac:dyDescent="0.25">
      <c r="A56" s="14">
        <v>53</v>
      </c>
      <c r="B56" s="21" t="s">
        <v>117</v>
      </c>
      <c r="C56" s="22">
        <f t="shared" si="22"/>
        <v>0</v>
      </c>
      <c r="D56" s="23">
        <v>0</v>
      </c>
      <c r="E56" s="13">
        <v>0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58"/>
      <c r="V56" s="58"/>
      <c r="W56" s="58"/>
      <c r="X56" s="58"/>
      <c r="Y56" s="58"/>
      <c r="Z56" s="58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58"/>
      <c r="AQ56" s="58"/>
      <c r="AR56" s="58"/>
      <c r="AS56" s="58"/>
      <c r="AT56" s="58"/>
      <c r="AU56" s="58"/>
      <c r="AV56" s="58"/>
      <c r="AW56" s="13">
        <f t="shared" si="23"/>
        <v>160</v>
      </c>
      <c r="AX56" s="13">
        <v>62</v>
      </c>
      <c r="AY56" s="13">
        <v>98</v>
      </c>
      <c r="AZ56" s="14">
        <v>25</v>
      </c>
      <c r="BA56" s="14">
        <v>27</v>
      </c>
      <c r="BB56" s="24">
        <v>36</v>
      </c>
      <c r="BC56" s="14">
        <v>24</v>
      </c>
      <c r="BD56" s="14">
        <v>38</v>
      </c>
      <c r="BE56" s="14">
        <v>26</v>
      </c>
      <c r="BF56" s="14">
        <v>30</v>
      </c>
      <c r="BG56" s="14">
        <v>24</v>
      </c>
      <c r="BH56" s="14">
        <v>26</v>
      </c>
      <c r="BI56" s="14">
        <v>34</v>
      </c>
      <c r="BJ56" s="14">
        <v>34</v>
      </c>
      <c r="BK56" s="14">
        <v>18</v>
      </c>
      <c r="BL56" s="14">
        <v>26</v>
      </c>
      <c r="BM56" s="14">
        <v>17</v>
      </c>
      <c r="BN56" s="14">
        <v>41</v>
      </c>
      <c r="BO56" s="58">
        <f>AZ56+BA56+BB56</f>
        <v>88</v>
      </c>
      <c r="BP56" s="58">
        <f>BC56+BD56+BE56</f>
        <v>88</v>
      </c>
      <c r="BQ56" s="58">
        <f>BF56+BG56+BH56</f>
        <v>80</v>
      </c>
      <c r="BR56" s="58">
        <f>BI56+BJ56+BK56</f>
        <v>86</v>
      </c>
      <c r="BS56" s="58">
        <f>BL56+BM56+BN56</f>
        <v>84</v>
      </c>
      <c r="BT56" s="58">
        <f>AVERAGE(BO56:BS56)</f>
        <v>85.2</v>
      </c>
      <c r="BU56" s="14">
        <v>21</v>
      </c>
      <c r="BV56" s="14">
        <v>27</v>
      </c>
      <c r="BW56" s="24">
        <v>36</v>
      </c>
      <c r="BX56" s="14">
        <v>24</v>
      </c>
      <c r="BY56" s="14">
        <v>38</v>
      </c>
      <c r="BZ56" s="14">
        <v>26</v>
      </c>
      <c r="CA56" s="14">
        <v>30</v>
      </c>
      <c r="CB56" s="14">
        <v>24</v>
      </c>
      <c r="CC56" s="14">
        <v>26</v>
      </c>
      <c r="CD56" s="14">
        <v>34</v>
      </c>
      <c r="CE56" s="14">
        <v>34</v>
      </c>
      <c r="CF56" s="14">
        <v>18</v>
      </c>
      <c r="CG56" s="14">
        <v>27</v>
      </c>
      <c r="CH56" s="14">
        <v>17</v>
      </c>
      <c r="CI56" s="14">
        <v>43</v>
      </c>
      <c r="CJ56" s="58">
        <f>BU56+BV56+BW56</f>
        <v>84</v>
      </c>
      <c r="CK56" s="58">
        <f>BX56+BY56+BZ56</f>
        <v>88</v>
      </c>
      <c r="CL56" s="58">
        <f>CA56+CB56+CC56</f>
        <v>80</v>
      </c>
      <c r="CM56" s="58">
        <f>CD56+CE56+CF56</f>
        <v>86</v>
      </c>
      <c r="CN56" s="58">
        <f>CG56+CH56+CI56</f>
        <v>87</v>
      </c>
      <c r="CO56" s="58">
        <f>AVERAGE(CJ56:CN56)</f>
        <v>85</v>
      </c>
      <c r="CP56" s="59">
        <f>AVERAGE(CO56,BT56)</f>
        <v>85.1</v>
      </c>
      <c r="CQ56" s="57">
        <f t="shared" si="24"/>
        <v>85.1</v>
      </c>
      <c r="CR56" s="58">
        <f t="shared" si="25"/>
        <v>85.2</v>
      </c>
      <c r="CS56" s="58">
        <f>(E56*AU56+AY56*CO56)/(E56+AY56)</f>
        <v>85</v>
      </c>
      <c r="CT56" s="58">
        <f>CR56-CS56</f>
        <v>0.20000000000000284</v>
      </c>
      <c r="CU56" s="68">
        <f>STDEV(CR56:CS56)/AVERAGE(CR56:CS56)</f>
        <v>1.6618255727063635E-3</v>
      </c>
    </row>
    <row r="57" spans="1:99" x14ac:dyDescent="0.25">
      <c r="A57" s="14">
        <v>54</v>
      </c>
      <c r="B57" s="21" t="s">
        <v>92</v>
      </c>
      <c r="C57" s="22">
        <f t="shared" si="22"/>
        <v>30</v>
      </c>
      <c r="D57" s="13">
        <v>30</v>
      </c>
      <c r="E57" s="13">
        <v>0</v>
      </c>
      <c r="F57" s="14">
        <v>27</v>
      </c>
      <c r="G57" s="14">
        <v>27</v>
      </c>
      <c r="H57" s="14">
        <v>35</v>
      </c>
      <c r="I57" s="14">
        <v>24</v>
      </c>
      <c r="J57" s="14">
        <v>40</v>
      </c>
      <c r="K57" s="14">
        <v>28</v>
      </c>
      <c r="L57" s="14">
        <v>24</v>
      </c>
      <c r="M57" s="14">
        <v>24</v>
      </c>
      <c r="N57" s="14">
        <v>15</v>
      </c>
      <c r="O57" s="14">
        <v>37</v>
      </c>
      <c r="P57" s="14">
        <v>36</v>
      </c>
      <c r="Q57" s="14">
        <v>17</v>
      </c>
      <c r="R57" s="14">
        <v>27</v>
      </c>
      <c r="S57" s="14">
        <v>19</v>
      </c>
      <c r="T57" s="14">
        <v>45</v>
      </c>
      <c r="U57" s="66">
        <f>F57+G57+H57</f>
        <v>89</v>
      </c>
      <c r="V57" s="66">
        <f>I57+J57+K57</f>
        <v>92</v>
      </c>
      <c r="W57" s="66">
        <f>L57+M57+N57</f>
        <v>63</v>
      </c>
      <c r="X57" s="66">
        <f>O57+P57+Q57</f>
        <v>90</v>
      </c>
      <c r="Y57" s="66">
        <f>R57+S57+T57</f>
        <v>91</v>
      </c>
      <c r="Z57" s="58">
        <f>AVERAGE(U57:Y57)</f>
        <v>85</v>
      </c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58"/>
      <c r="AQ57" s="58"/>
      <c r="AR57" s="58"/>
      <c r="AS57" s="58"/>
      <c r="AT57" s="58"/>
      <c r="AU57" s="58"/>
      <c r="AV57" s="58">
        <f>Z57</f>
        <v>85</v>
      </c>
      <c r="AW57" s="13">
        <f t="shared" si="23"/>
        <v>0</v>
      </c>
      <c r="AX57" s="13">
        <v>0</v>
      </c>
      <c r="AY57" s="13">
        <v>0</v>
      </c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58"/>
      <c r="BP57" s="58"/>
      <c r="BQ57" s="58"/>
      <c r="BR57" s="58"/>
      <c r="BS57" s="58"/>
      <c r="BT57" s="58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58"/>
      <c r="CK57" s="58"/>
      <c r="CL57" s="58"/>
      <c r="CM57" s="58"/>
      <c r="CN57" s="58"/>
      <c r="CO57" s="58"/>
      <c r="CP57" s="59"/>
      <c r="CQ57" s="57">
        <f t="shared" si="24"/>
        <v>85</v>
      </c>
      <c r="CR57" s="58">
        <f t="shared" si="25"/>
        <v>85</v>
      </c>
      <c r="CS57" s="58" t="s">
        <v>71</v>
      </c>
      <c r="CT57" s="58" t="s">
        <v>71</v>
      </c>
      <c r="CU57" s="68" t="s">
        <v>71</v>
      </c>
    </row>
    <row r="58" spans="1:99" x14ac:dyDescent="0.25">
      <c r="A58" s="14">
        <v>55</v>
      </c>
      <c r="B58" s="21" t="s">
        <v>95</v>
      </c>
      <c r="C58" s="22">
        <f t="shared" si="22"/>
        <v>30</v>
      </c>
      <c r="D58" s="13">
        <v>30</v>
      </c>
      <c r="E58" s="13">
        <v>0</v>
      </c>
      <c r="F58" s="14">
        <v>21</v>
      </c>
      <c r="G58" s="14">
        <v>18</v>
      </c>
      <c r="H58" s="14">
        <v>34</v>
      </c>
      <c r="I58" s="14">
        <v>24</v>
      </c>
      <c r="J58" s="14">
        <v>36</v>
      </c>
      <c r="K58" s="14">
        <v>29</v>
      </c>
      <c r="L58" s="14">
        <v>24</v>
      </c>
      <c r="M58" s="14">
        <v>24</v>
      </c>
      <c r="N58" s="14">
        <v>30</v>
      </c>
      <c r="O58" s="14">
        <v>37</v>
      </c>
      <c r="P58" s="14">
        <v>37</v>
      </c>
      <c r="Q58" s="14">
        <v>17</v>
      </c>
      <c r="R58" s="14">
        <v>28</v>
      </c>
      <c r="S58" s="14">
        <v>20</v>
      </c>
      <c r="T58" s="14">
        <v>46</v>
      </c>
      <c r="U58" s="66">
        <f>F58+G58+H58</f>
        <v>73</v>
      </c>
      <c r="V58" s="66">
        <f>I58+J58+K58</f>
        <v>89</v>
      </c>
      <c r="W58" s="66">
        <f>L58+M58+N58</f>
        <v>78</v>
      </c>
      <c r="X58" s="66">
        <f>O58+P58+Q58</f>
        <v>91</v>
      </c>
      <c r="Y58" s="66">
        <f>R58+S58+T58</f>
        <v>94</v>
      </c>
      <c r="Z58" s="58">
        <f>AVERAGE(U58:Y58)</f>
        <v>85</v>
      </c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58"/>
      <c r="AQ58" s="58"/>
      <c r="AR58" s="58"/>
      <c r="AS58" s="58"/>
      <c r="AT58" s="58"/>
      <c r="AU58" s="58"/>
      <c r="AV58" s="58">
        <f>Z58</f>
        <v>85</v>
      </c>
      <c r="AW58" s="13">
        <f t="shared" si="23"/>
        <v>0</v>
      </c>
      <c r="AX58" s="13">
        <v>0</v>
      </c>
      <c r="AY58" s="13">
        <v>0</v>
      </c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58"/>
      <c r="BP58" s="58"/>
      <c r="BQ58" s="58"/>
      <c r="BR58" s="58"/>
      <c r="BS58" s="58"/>
      <c r="BT58" s="58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58"/>
      <c r="CK58" s="58"/>
      <c r="CL58" s="58"/>
      <c r="CM58" s="58"/>
      <c r="CN58" s="58"/>
      <c r="CO58" s="58"/>
      <c r="CP58" s="59"/>
      <c r="CQ58" s="57">
        <f t="shared" si="24"/>
        <v>85</v>
      </c>
      <c r="CR58" s="58">
        <f t="shared" si="25"/>
        <v>85</v>
      </c>
      <c r="CS58" s="58" t="s">
        <v>71</v>
      </c>
      <c r="CT58" s="58" t="s">
        <v>71</v>
      </c>
      <c r="CU58" s="68" t="s">
        <v>71</v>
      </c>
    </row>
    <row r="59" spans="1:99" x14ac:dyDescent="0.25">
      <c r="A59" s="14">
        <v>56</v>
      </c>
      <c r="B59" s="21" t="s">
        <v>131</v>
      </c>
      <c r="C59" s="22">
        <f t="shared" si="22"/>
        <v>30</v>
      </c>
      <c r="D59" s="23">
        <v>30</v>
      </c>
      <c r="E59" s="13">
        <v>0</v>
      </c>
      <c r="F59" s="13">
        <v>25</v>
      </c>
      <c r="G59" s="13">
        <v>18</v>
      </c>
      <c r="H59" s="13">
        <v>31</v>
      </c>
      <c r="I59" s="13">
        <v>24</v>
      </c>
      <c r="J59" s="13">
        <v>37</v>
      </c>
      <c r="K59" s="13">
        <v>28</v>
      </c>
      <c r="L59" s="13">
        <v>24</v>
      </c>
      <c r="M59" s="13">
        <v>24</v>
      </c>
      <c r="N59" s="13">
        <v>30</v>
      </c>
      <c r="O59" s="13">
        <v>37</v>
      </c>
      <c r="P59" s="13">
        <v>37</v>
      </c>
      <c r="Q59" s="13">
        <v>16</v>
      </c>
      <c r="R59" s="13">
        <v>28</v>
      </c>
      <c r="S59" s="13">
        <v>19</v>
      </c>
      <c r="T59" s="13">
        <v>46</v>
      </c>
      <c r="U59" s="58">
        <f>F59+G59+H59</f>
        <v>74</v>
      </c>
      <c r="V59" s="58">
        <f>I59+J59+K59</f>
        <v>89</v>
      </c>
      <c r="W59" s="58">
        <f>L59+M59+N59</f>
        <v>78</v>
      </c>
      <c r="X59" s="58">
        <f>O59+P59+Q59</f>
        <v>90</v>
      </c>
      <c r="Y59" s="58">
        <f>R59+S59+T59</f>
        <v>93</v>
      </c>
      <c r="Z59" s="58">
        <f>AVERAGE(U59:Y59)</f>
        <v>84.8</v>
      </c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58"/>
      <c r="AQ59" s="58"/>
      <c r="AR59" s="58"/>
      <c r="AS59" s="58"/>
      <c r="AT59" s="58"/>
      <c r="AU59" s="58"/>
      <c r="AV59" s="58">
        <f>AVERAGE(Z59,AU59)</f>
        <v>84.8</v>
      </c>
      <c r="AW59" s="13">
        <f t="shared" si="23"/>
        <v>0</v>
      </c>
      <c r="AX59" s="23">
        <v>0</v>
      </c>
      <c r="AY59" s="13">
        <v>0</v>
      </c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58">
        <f>AZ59+BA59+BB59</f>
        <v>0</v>
      </c>
      <c r="BP59" s="58">
        <f>BC59+BD59+BE59</f>
        <v>0</v>
      </c>
      <c r="BQ59" s="58">
        <f>BF59+BG59+BH59</f>
        <v>0</v>
      </c>
      <c r="BR59" s="58">
        <f>BI59+BJ59+BK59</f>
        <v>0</v>
      </c>
      <c r="BS59" s="58">
        <f>BL59+BM59+BN59</f>
        <v>0</v>
      </c>
      <c r="BT59" s="58">
        <f>AVERAGE(BO59:BS59)</f>
        <v>0</v>
      </c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58"/>
      <c r="CK59" s="58"/>
      <c r="CL59" s="58"/>
      <c r="CM59" s="58"/>
      <c r="CN59" s="58"/>
      <c r="CO59" s="58"/>
      <c r="CP59" s="59">
        <f>BT59</f>
        <v>0</v>
      </c>
      <c r="CQ59" s="57">
        <f t="shared" si="24"/>
        <v>84.8</v>
      </c>
      <c r="CR59" s="58">
        <f t="shared" si="25"/>
        <v>84.8</v>
      </c>
      <c r="CS59" s="58" t="s">
        <v>71</v>
      </c>
      <c r="CT59" s="58" t="s">
        <v>71</v>
      </c>
      <c r="CU59" s="68" t="s">
        <v>71</v>
      </c>
    </row>
    <row r="60" spans="1:99" x14ac:dyDescent="0.25">
      <c r="A60" s="14">
        <v>57</v>
      </c>
      <c r="B60" s="21" t="s">
        <v>59</v>
      </c>
      <c r="C60" s="22">
        <f t="shared" si="22"/>
        <v>119</v>
      </c>
      <c r="D60" s="25">
        <v>74</v>
      </c>
      <c r="E60" s="13">
        <v>45</v>
      </c>
      <c r="F60" s="14">
        <v>25</v>
      </c>
      <c r="G60" s="14">
        <v>30</v>
      </c>
      <c r="H60" s="14">
        <v>33</v>
      </c>
      <c r="I60" s="14">
        <v>30</v>
      </c>
      <c r="J60" s="14">
        <v>38</v>
      </c>
      <c r="K60" s="14">
        <v>26</v>
      </c>
      <c r="L60" s="14">
        <v>24</v>
      </c>
      <c r="M60" s="14">
        <v>24</v>
      </c>
      <c r="N60" s="14">
        <v>26</v>
      </c>
      <c r="O60" s="14">
        <v>34</v>
      </c>
      <c r="P60" s="14">
        <v>34</v>
      </c>
      <c r="Q60" s="14">
        <v>15</v>
      </c>
      <c r="R60" s="14">
        <v>25</v>
      </c>
      <c r="S60" s="14">
        <v>17</v>
      </c>
      <c r="T60" s="14">
        <v>43</v>
      </c>
      <c r="U60" s="66">
        <f>F60+G60+H60</f>
        <v>88</v>
      </c>
      <c r="V60" s="66">
        <f>I60+J60+K60</f>
        <v>94</v>
      </c>
      <c r="W60" s="66">
        <f>L60+M60+N60</f>
        <v>74</v>
      </c>
      <c r="X60" s="66">
        <f>O60+P60+Q60</f>
        <v>83</v>
      </c>
      <c r="Y60" s="66">
        <f>R60+S60+T60</f>
        <v>85</v>
      </c>
      <c r="Z60" s="58">
        <f>AVERAGE(U60:Y60)</f>
        <v>84.8</v>
      </c>
      <c r="AA60" s="14">
        <v>25</v>
      </c>
      <c r="AB60" s="14">
        <v>30</v>
      </c>
      <c r="AC60" s="14">
        <v>33</v>
      </c>
      <c r="AD60" s="14">
        <v>24</v>
      </c>
      <c r="AE60" s="14">
        <v>38</v>
      </c>
      <c r="AF60" s="14">
        <v>26</v>
      </c>
      <c r="AG60" s="14">
        <v>24</v>
      </c>
      <c r="AH60" s="14">
        <v>24</v>
      </c>
      <c r="AI60" s="14">
        <v>26</v>
      </c>
      <c r="AJ60" s="14">
        <v>34</v>
      </c>
      <c r="AK60" s="14">
        <v>34</v>
      </c>
      <c r="AL60" s="14">
        <v>15</v>
      </c>
      <c r="AM60" s="14">
        <v>26</v>
      </c>
      <c r="AN60" s="14">
        <v>17</v>
      </c>
      <c r="AO60" s="14">
        <v>42</v>
      </c>
      <c r="AP60" s="58">
        <f>AA60+AB60+AC60</f>
        <v>88</v>
      </c>
      <c r="AQ60" s="58">
        <f>AD60+AE60+AF60</f>
        <v>88</v>
      </c>
      <c r="AR60" s="58">
        <f>AG60+AH60+AI60</f>
        <v>74</v>
      </c>
      <c r="AS60" s="58">
        <f>AJ60+AK60+AL60</f>
        <v>83</v>
      </c>
      <c r="AT60" s="58">
        <f>AM60+AN60+AO60</f>
        <v>85</v>
      </c>
      <c r="AU60" s="58">
        <f>AVERAGE(AP60:AT60)</f>
        <v>83.6</v>
      </c>
      <c r="AV60" s="58">
        <f>AVERAGE(Z60,AU60)</f>
        <v>84.199999999999989</v>
      </c>
      <c r="AW60" s="13">
        <f t="shared" si="23"/>
        <v>85</v>
      </c>
      <c r="AX60" s="25">
        <v>75</v>
      </c>
      <c r="AY60" s="13">
        <v>10</v>
      </c>
      <c r="AZ60" s="14">
        <v>25</v>
      </c>
      <c r="BA60" s="14">
        <v>30</v>
      </c>
      <c r="BB60" s="14">
        <v>34</v>
      </c>
      <c r="BC60" s="14">
        <v>24</v>
      </c>
      <c r="BD60" s="14">
        <v>34</v>
      </c>
      <c r="BE60" s="14">
        <v>28</v>
      </c>
      <c r="BF60" s="14">
        <v>24</v>
      </c>
      <c r="BG60" s="14">
        <v>24</v>
      </c>
      <c r="BH60" s="14">
        <v>26</v>
      </c>
      <c r="BI60" s="14">
        <v>36</v>
      </c>
      <c r="BJ60" s="14">
        <v>36</v>
      </c>
      <c r="BK60" s="14">
        <v>17</v>
      </c>
      <c r="BL60" s="14">
        <v>28</v>
      </c>
      <c r="BM60" s="14">
        <v>18</v>
      </c>
      <c r="BN60" s="14">
        <v>46</v>
      </c>
      <c r="BO60" s="58">
        <f>AZ60+BA60+BB60</f>
        <v>89</v>
      </c>
      <c r="BP60" s="58">
        <f>BC60+BD60+BE60</f>
        <v>86</v>
      </c>
      <c r="BQ60" s="58">
        <f>BF60+BG60+BH60</f>
        <v>74</v>
      </c>
      <c r="BR60" s="58">
        <f>BI60+BJ60+BK60</f>
        <v>89</v>
      </c>
      <c r="BS60" s="58">
        <f>BL60+BM60+BN60</f>
        <v>92</v>
      </c>
      <c r="BT60" s="58">
        <f>AVERAGE(BO60:BS60)</f>
        <v>86</v>
      </c>
      <c r="BU60" s="14">
        <v>25</v>
      </c>
      <c r="BV60" s="14">
        <v>30</v>
      </c>
      <c r="BW60" s="14">
        <v>34</v>
      </c>
      <c r="BX60" s="14">
        <v>24</v>
      </c>
      <c r="BY60" s="14">
        <v>34</v>
      </c>
      <c r="BZ60" s="14">
        <v>28</v>
      </c>
      <c r="CA60" s="14">
        <v>24</v>
      </c>
      <c r="CB60" s="14">
        <v>24</v>
      </c>
      <c r="CC60" s="14">
        <v>28</v>
      </c>
      <c r="CD60" s="14">
        <v>36</v>
      </c>
      <c r="CE60" s="14">
        <v>36</v>
      </c>
      <c r="CF60" s="14">
        <v>17</v>
      </c>
      <c r="CG60" s="14">
        <v>28</v>
      </c>
      <c r="CH60" s="14">
        <v>18</v>
      </c>
      <c r="CI60" s="14">
        <v>48</v>
      </c>
      <c r="CJ60" s="58">
        <f>BU60+BV60+BW60</f>
        <v>89</v>
      </c>
      <c r="CK60" s="58">
        <f>BX60+BY60+BZ60</f>
        <v>86</v>
      </c>
      <c r="CL60" s="58">
        <f>CA60+CB60+CC60</f>
        <v>76</v>
      </c>
      <c r="CM60" s="58">
        <f>CD60+CE60+CF60</f>
        <v>89</v>
      </c>
      <c r="CN60" s="58">
        <f>CG60+CH60+CI60</f>
        <v>94</v>
      </c>
      <c r="CO60" s="58">
        <f>AVERAGE(CJ60:CN60)</f>
        <v>86.8</v>
      </c>
      <c r="CP60" s="59">
        <f>AVERAGE(CO60,BT60)</f>
        <v>86.4</v>
      </c>
      <c r="CQ60" s="57">
        <f t="shared" si="24"/>
        <v>84.792922513727888</v>
      </c>
      <c r="CR60" s="58">
        <f t="shared" si="25"/>
        <v>85.404026845637588</v>
      </c>
      <c r="CS60" s="58">
        <f>(E60*AU60+AY60*CO60)/(E60+AY60)</f>
        <v>84.181818181818187</v>
      </c>
      <c r="CT60" s="58">
        <f>CR60-CS60</f>
        <v>1.2222086638194014</v>
      </c>
      <c r="CU60" s="68">
        <f>STDEV(CR60:CS60)/AVERAGE(CR60:CS60)</f>
        <v>1.0192266153719726E-2</v>
      </c>
    </row>
    <row r="61" spans="1:99" x14ac:dyDescent="0.25">
      <c r="A61" s="14">
        <v>58</v>
      </c>
      <c r="B61" s="21" t="s">
        <v>40</v>
      </c>
      <c r="C61" s="22">
        <f t="shared" si="22"/>
        <v>62</v>
      </c>
      <c r="D61" s="25">
        <v>62</v>
      </c>
      <c r="E61" s="13">
        <v>0</v>
      </c>
      <c r="F61" s="14">
        <v>24</v>
      </c>
      <c r="G61" s="14">
        <v>27</v>
      </c>
      <c r="H61" s="14">
        <v>34</v>
      </c>
      <c r="I61" s="14">
        <v>30</v>
      </c>
      <c r="J61" s="14">
        <v>34</v>
      </c>
      <c r="K61" s="14">
        <v>27</v>
      </c>
      <c r="L61" s="14">
        <v>24</v>
      </c>
      <c r="M61" s="14">
        <v>24</v>
      </c>
      <c r="N61" s="14">
        <v>26</v>
      </c>
      <c r="O61" s="14">
        <v>33</v>
      </c>
      <c r="P61" s="14">
        <v>34</v>
      </c>
      <c r="Q61" s="14">
        <v>16</v>
      </c>
      <c r="R61" s="14">
        <v>26</v>
      </c>
      <c r="S61" s="14">
        <v>17</v>
      </c>
      <c r="T61" s="14">
        <v>43</v>
      </c>
      <c r="U61" s="66">
        <f>F61+G61+H61</f>
        <v>85</v>
      </c>
      <c r="V61" s="66">
        <f>I61+J61+K61</f>
        <v>91</v>
      </c>
      <c r="W61" s="66">
        <f>L61+M61+N61</f>
        <v>74</v>
      </c>
      <c r="X61" s="66">
        <f>O61+P61+Q61</f>
        <v>83</v>
      </c>
      <c r="Y61" s="66">
        <f>R61+S61+T61</f>
        <v>86</v>
      </c>
      <c r="Z61" s="58">
        <f>AVERAGE(U61:Y61)</f>
        <v>83.8</v>
      </c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58"/>
      <c r="AQ61" s="58"/>
      <c r="AR61" s="58"/>
      <c r="AS61" s="58"/>
      <c r="AT61" s="58"/>
      <c r="AU61" s="58"/>
      <c r="AV61" s="58">
        <f>Z61</f>
        <v>83.8</v>
      </c>
      <c r="AW61" s="13">
        <f t="shared" si="23"/>
        <v>58</v>
      </c>
      <c r="AX61" s="23">
        <v>58</v>
      </c>
      <c r="AY61" s="13">
        <v>0</v>
      </c>
      <c r="AZ61" s="14">
        <v>24</v>
      </c>
      <c r="BA61" s="14">
        <v>27</v>
      </c>
      <c r="BB61" s="14">
        <v>37</v>
      </c>
      <c r="BC61" s="14">
        <v>24</v>
      </c>
      <c r="BD61" s="14">
        <v>32</v>
      </c>
      <c r="BE61" s="14">
        <v>27</v>
      </c>
      <c r="BF61" s="14">
        <v>24</v>
      </c>
      <c r="BG61" s="14">
        <v>24</v>
      </c>
      <c r="BH61" s="14">
        <v>25</v>
      </c>
      <c r="BI61" s="14">
        <v>36</v>
      </c>
      <c r="BJ61" s="14">
        <v>36</v>
      </c>
      <c r="BK61" s="14">
        <v>20</v>
      </c>
      <c r="BL61" s="14">
        <v>27</v>
      </c>
      <c r="BM61" s="14">
        <v>18</v>
      </c>
      <c r="BN61" s="14">
        <v>45</v>
      </c>
      <c r="BO61" s="58">
        <f>AZ61+BA61+BB61</f>
        <v>88</v>
      </c>
      <c r="BP61" s="58">
        <f>BC61+BD61+BE61</f>
        <v>83</v>
      </c>
      <c r="BQ61" s="58">
        <f>BF61+BG61+BH61</f>
        <v>73</v>
      </c>
      <c r="BR61" s="58">
        <f>BI61+BJ61+BK61</f>
        <v>92</v>
      </c>
      <c r="BS61" s="58">
        <f>BL61+BM61+BN61</f>
        <v>90</v>
      </c>
      <c r="BT61" s="58">
        <f>AVERAGE(BO61:BS61)</f>
        <v>85.2</v>
      </c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58"/>
      <c r="CK61" s="58"/>
      <c r="CL61" s="58"/>
      <c r="CM61" s="58"/>
      <c r="CN61" s="58"/>
      <c r="CO61" s="58"/>
      <c r="CP61" s="59">
        <f>BT61</f>
        <v>85.2</v>
      </c>
      <c r="CQ61" s="57">
        <f t="shared" si="24"/>
        <v>84.476666666666674</v>
      </c>
      <c r="CR61" s="58">
        <f t="shared" si="25"/>
        <v>84.476666666666674</v>
      </c>
      <c r="CS61" s="58" t="s">
        <v>71</v>
      </c>
      <c r="CT61" s="58" t="s">
        <v>71</v>
      </c>
      <c r="CU61" s="68" t="s">
        <v>71</v>
      </c>
    </row>
    <row r="62" spans="1:99" x14ac:dyDescent="0.25">
      <c r="A62" s="14">
        <v>59</v>
      </c>
      <c r="B62" s="15" t="s">
        <v>70</v>
      </c>
      <c r="C62" s="22">
        <f t="shared" si="22"/>
        <v>0</v>
      </c>
      <c r="D62" s="23">
        <v>0</v>
      </c>
      <c r="E62" s="13">
        <v>0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58"/>
      <c r="V62" s="58"/>
      <c r="W62" s="58"/>
      <c r="X62" s="58"/>
      <c r="Y62" s="58"/>
      <c r="Z62" s="58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58"/>
      <c r="AQ62" s="58"/>
      <c r="AR62" s="58"/>
      <c r="AS62" s="58"/>
      <c r="AT62" s="58"/>
      <c r="AU62" s="58"/>
      <c r="AV62" s="58"/>
      <c r="AW62" s="13">
        <f t="shared" si="23"/>
        <v>144</v>
      </c>
      <c r="AX62" s="23">
        <v>50</v>
      </c>
      <c r="AY62" s="13">
        <v>94</v>
      </c>
      <c r="AZ62" s="14">
        <v>25</v>
      </c>
      <c r="BA62" s="14">
        <v>30</v>
      </c>
      <c r="BB62" s="28">
        <v>35</v>
      </c>
      <c r="BC62" s="14">
        <v>18</v>
      </c>
      <c r="BD62" s="28">
        <v>36</v>
      </c>
      <c r="BE62" s="28">
        <v>25</v>
      </c>
      <c r="BF62" s="14">
        <v>24</v>
      </c>
      <c r="BG62" s="14">
        <v>24</v>
      </c>
      <c r="BH62" s="28">
        <v>30</v>
      </c>
      <c r="BI62" s="28">
        <v>34</v>
      </c>
      <c r="BJ62" s="28">
        <v>34</v>
      </c>
      <c r="BK62" s="28">
        <v>20</v>
      </c>
      <c r="BL62" s="28">
        <v>25</v>
      </c>
      <c r="BM62" s="28">
        <v>17</v>
      </c>
      <c r="BN62" s="28">
        <v>39</v>
      </c>
      <c r="BO62" s="58">
        <f>AZ62+BA62+BB62</f>
        <v>90</v>
      </c>
      <c r="BP62" s="58">
        <f>BC62+BD62+BE62</f>
        <v>79</v>
      </c>
      <c r="BQ62" s="58">
        <f>BF62+BG62+BH62</f>
        <v>78</v>
      </c>
      <c r="BR62" s="58">
        <f>BI62+BJ62+BK62</f>
        <v>88</v>
      </c>
      <c r="BS62" s="58">
        <f>BL62+BM62+BN62</f>
        <v>81</v>
      </c>
      <c r="BT62" s="58">
        <f>AVERAGE(BO62:BS62)</f>
        <v>83.2</v>
      </c>
      <c r="BU62" s="14">
        <v>25</v>
      </c>
      <c r="BV62" s="14">
        <v>30</v>
      </c>
      <c r="BW62" s="28">
        <v>33</v>
      </c>
      <c r="BX62" s="14">
        <v>24</v>
      </c>
      <c r="BY62" s="28">
        <v>36</v>
      </c>
      <c r="BZ62" s="28">
        <v>27</v>
      </c>
      <c r="CA62" s="14">
        <v>24</v>
      </c>
      <c r="CB62" s="14">
        <v>24</v>
      </c>
      <c r="CC62" s="28">
        <v>30</v>
      </c>
      <c r="CD62" s="28">
        <v>34</v>
      </c>
      <c r="CE62" s="28">
        <v>33</v>
      </c>
      <c r="CF62" s="28">
        <v>20</v>
      </c>
      <c r="CG62" s="28">
        <v>27</v>
      </c>
      <c r="CH62" s="28">
        <v>17</v>
      </c>
      <c r="CI62" s="28">
        <v>42</v>
      </c>
      <c r="CJ62" s="58">
        <f>BU62+BV62+BW62</f>
        <v>88</v>
      </c>
      <c r="CK62" s="58">
        <f>BX62+BY62+BZ62</f>
        <v>87</v>
      </c>
      <c r="CL62" s="58">
        <f>CA62+CB62+CC62</f>
        <v>78</v>
      </c>
      <c r="CM62" s="58">
        <f>CD62+CE62+CF62</f>
        <v>87</v>
      </c>
      <c r="CN62" s="58">
        <f>CG62+CH62+CI62</f>
        <v>86</v>
      </c>
      <c r="CO62" s="58">
        <f>AVERAGE(CJ62:CN62)</f>
        <v>85.2</v>
      </c>
      <c r="CP62" s="59">
        <f>AVERAGE(CO62,BT62)</f>
        <v>84.2</v>
      </c>
      <c r="CQ62" s="57">
        <f t="shared" si="24"/>
        <v>84.2</v>
      </c>
      <c r="CR62" s="58">
        <f t="shared" si="25"/>
        <v>83.2</v>
      </c>
      <c r="CS62" s="58">
        <f>(E62*AU62+AY62*CO62)/(E62+AY62)</f>
        <v>85.2</v>
      </c>
      <c r="CT62" s="58">
        <f>CR62-CS62</f>
        <v>-2</v>
      </c>
      <c r="CU62" s="68">
        <f>STDEV(CR62:CS62)/AVERAGE(CR62:CS62)</f>
        <v>1.6795885538872863E-2</v>
      </c>
    </row>
    <row r="63" spans="1:99" x14ac:dyDescent="0.25">
      <c r="A63" s="14">
        <v>60</v>
      </c>
      <c r="B63" s="15" t="s">
        <v>108</v>
      </c>
      <c r="C63" s="22">
        <f t="shared" si="22"/>
        <v>30</v>
      </c>
      <c r="D63" s="25">
        <v>30</v>
      </c>
      <c r="E63" s="13">
        <v>0</v>
      </c>
      <c r="F63" s="14">
        <v>24</v>
      </c>
      <c r="G63" s="14">
        <v>27</v>
      </c>
      <c r="H63" s="14">
        <v>33</v>
      </c>
      <c r="I63" s="14">
        <v>24</v>
      </c>
      <c r="J63" s="14">
        <v>40</v>
      </c>
      <c r="K63" s="14">
        <v>29</v>
      </c>
      <c r="L63" s="14">
        <v>24</v>
      </c>
      <c r="M63" s="14">
        <v>24</v>
      </c>
      <c r="N63" s="14">
        <v>0</v>
      </c>
      <c r="O63" s="14">
        <v>39</v>
      </c>
      <c r="P63" s="14">
        <v>39</v>
      </c>
      <c r="Q63" s="14">
        <v>19</v>
      </c>
      <c r="R63" s="14">
        <v>30</v>
      </c>
      <c r="S63" s="14">
        <v>19</v>
      </c>
      <c r="T63" s="14">
        <v>48</v>
      </c>
      <c r="U63" s="66">
        <f t="shared" ref="U63:U87" si="26">F63+G63+H63</f>
        <v>84</v>
      </c>
      <c r="V63" s="66">
        <f t="shared" ref="V63:V87" si="27">I63+J63+K63</f>
        <v>93</v>
      </c>
      <c r="W63" s="66">
        <f t="shared" ref="W63:W87" si="28">L63+M63+N63</f>
        <v>48</v>
      </c>
      <c r="X63" s="66">
        <f t="shared" ref="X63:X87" si="29">O63+P63+Q63</f>
        <v>97</v>
      </c>
      <c r="Y63" s="66">
        <f t="shared" ref="Y63:Y87" si="30">R63+S63+T63</f>
        <v>97</v>
      </c>
      <c r="Z63" s="58">
        <f t="shared" ref="Z63:Z87" si="31">AVERAGE(U63:Y63)</f>
        <v>83.8</v>
      </c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58"/>
      <c r="AQ63" s="58"/>
      <c r="AR63" s="58"/>
      <c r="AS63" s="58"/>
      <c r="AT63" s="58"/>
      <c r="AU63" s="58"/>
      <c r="AV63" s="58">
        <f>Z63</f>
        <v>83.8</v>
      </c>
      <c r="AW63" s="13">
        <f t="shared" si="23"/>
        <v>0</v>
      </c>
      <c r="AX63" s="13">
        <v>0</v>
      </c>
      <c r="AY63" s="13">
        <v>0</v>
      </c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58"/>
      <c r="BP63" s="58"/>
      <c r="BQ63" s="58"/>
      <c r="BR63" s="58"/>
      <c r="BS63" s="58"/>
      <c r="BT63" s="58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58"/>
      <c r="CK63" s="58"/>
      <c r="CL63" s="58"/>
      <c r="CM63" s="58"/>
      <c r="CN63" s="58"/>
      <c r="CO63" s="58"/>
      <c r="CP63" s="59"/>
      <c r="CQ63" s="57">
        <f t="shared" si="24"/>
        <v>83.8</v>
      </c>
      <c r="CR63" s="58">
        <f t="shared" si="25"/>
        <v>83.8</v>
      </c>
      <c r="CS63" s="58" t="s">
        <v>71</v>
      </c>
      <c r="CT63" s="58" t="s">
        <v>71</v>
      </c>
      <c r="CU63" s="68" t="s">
        <v>71</v>
      </c>
    </row>
    <row r="64" spans="1:99" x14ac:dyDescent="0.25">
      <c r="A64" s="14">
        <v>61</v>
      </c>
      <c r="B64" s="21" t="s">
        <v>61</v>
      </c>
      <c r="C64" s="22">
        <f t="shared" si="22"/>
        <v>118</v>
      </c>
      <c r="D64" s="25">
        <v>59</v>
      </c>
      <c r="E64" s="13">
        <v>59</v>
      </c>
      <c r="F64" s="28">
        <v>24</v>
      </c>
      <c r="G64" s="28">
        <v>27</v>
      </c>
      <c r="H64" s="28">
        <v>33</v>
      </c>
      <c r="I64" s="28">
        <v>24</v>
      </c>
      <c r="J64" s="28">
        <v>36</v>
      </c>
      <c r="K64" s="28">
        <v>27</v>
      </c>
      <c r="L64" s="28">
        <v>24</v>
      </c>
      <c r="M64" s="28">
        <v>24</v>
      </c>
      <c r="N64" s="28">
        <v>26</v>
      </c>
      <c r="O64" s="28">
        <v>37</v>
      </c>
      <c r="P64" s="28">
        <v>36</v>
      </c>
      <c r="Q64" s="28">
        <v>17</v>
      </c>
      <c r="R64" s="28">
        <v>26</v>
      </c>
      <c r="S64" s="28">
        <v>18</v>
      </c>
      <c r="T64" s="28">
        <v>44</v>
      </c>
      <c r="U64" s="66">
        <f t="shared" si="26"/>
        <v>84</v>
      </c>
      <c r="V64" s="66">
        <f t="shared" si="27"/>
        <v>87</v>
      </c>
      <c r="W64" s="66">
        <f t="shared" si="28"/>
        <v>74</v>
      </c>
      <c r="X64" s="66">
        <f t="shared" si="29"/>
        <v>90</v>
      </c>
      <c r="Y64" s="66">
        <f t="shared" si="30"/>
        <v>88</v>
      </c>
      <c r="Z64" s="58">
        <f t="shared" si="31"/>
        <v>84.6</v>
      </c>
      <c r="AA64" s="28">
        <v>24</v>
      </c>
      <c r="AB64" s="28">
        <v>27</v>
      </c>
      <c r="AC64" s="28">
        <v>33</v>
      </c>
      <c r="AD64" s="28">
        <v>24</v>
      </c>
      <c r="AE64" s="28">
        <v>36</v>
      </c>
      <c r="AF64" s="28">
        <v>27</v>
      </c>
      <c r="AG64" s="28">
        <v>24</v>
      </c>
      <c r="AH64" s="28">
        <v>24</v>
      </c>
      <c r="AI64" s="28">
        <v>24</v>
      </c>
      <c r="AJ64" s="28">
        <v>37</v>
      </c>
      <c r="AK64" s="28">
        <v>36</v>
      </c>
      <c r="AL64" s="28">
        <v>17</v>
      </c>
      <c r="AM64" s="28">
        <v>27</v>
      </c>
      <c r="AN64" s="28">
        <v>18</v>
      </c>
      <c r="AO64" s="28">
        <v>43</v>
      </c>
      <c r="AP64" s="58">
        <f>AA64+AB64+AC64</f>
        <v>84</v>
      </c>
      <c r="AQ64" s="58">
        <f>AD64+AE64+AF64</f>
        <v>87</v>
      </c>
      <c r="AR64" s="58">
        <f>AG64+AH64+AI64</f>
        <v>72</v>
      </c>
      <c r="AS64" s="58">
        <f>AJ64+AK64+AL64</f>
        <v>90</v>
      </c>
      <c r="AT64" s="58">
        <f>AM64+AN64+AO64</f>
        <v>88</v>
      </c>
      <c r="AU64" s="58">
        <f>AVERAGE(AP64:AT64)</f>
        <v>84.2</v>
      </c>
      <c r="AV64" s="58">
        <f>AVERAGE(Z64,AU64)</f>
        <v>84.4</v>
      </c>
      <c r="AW64" s="13">
        <f t="shared" si="23"/>
        <v>63</v>
      </c>
      <c r="AX64" s="23">
        <v>52</v>
      </c>
      <c r="AY64" s="13">
        <v>11</v>
      </c>
      <c r="AZ64" s="28">
        <v>24</v>
      </c>
      <c r="BA64" s="28">
        <v>27</v>
      </c>
      <c r="BB64" s="14">
        <v>35</v>
      </c>
      <c r="BC64" s="28">
        <v>24</v>
      </c>
      <c r="BD64" s="14">
        <v>33</v>
      </c>
      <c r="BE64" s="14">
        <v>23</v>
      </c>
      <c r="BF64" s="28">
        <v>24</v>
      </c>
      <c r="BG64" s="28">
        <v>24</v>
      </c>
      <c r="BH64" s="14">
        <v>25</v>
      </c>
      <c r="BI64" s="14">
        <v>33</v>
      </c>
      <c r="BJ64" s="14">
        <v>33</v>
      </c>
      <c r="BK64" s="14">
        <v>20</v>
      </c>
      <c r="BL64" s="14">
        <v>25</v>
      </c>
      <c r="BM64" s="14">
        <v>17</v>
      </c>
      <c r="BN64" s="14">
        <v>43</v>
      </c>
      <c r="BO64" s="58">
        <f>AZ64+BA64+BB64</f>
        <v>86</v>
      </c>
      <c r="BP64" s="58">
        <f>BC64+BD64+BE64</f>
        <v>80</v>
      </c>
      <c r="BQ64" s="58">
        <f>BF64+BG64+BH64</f>
        <v>73</v>
      </c>
      <c r="BR64" s="58">
        <f>BI64+BJ64+BK64</f>
        <v>86</v>
      </c>
      <c r="BS64" s="58">
        <f>BL64+BM64+BN64</f>
        <v>85</v>
      </c>
      <c r="BT64" s="58">
        <f>AVERAGE(BO64:BS64)</f>
        <v>82</v>
      </c>
      <c r="BU64" s="28">
        <v>22</v>
      </c>
      <c r="BV64" s="28">
        <v>27</v>
      </c>
      <c r="BW64" s="14">
        <v>35</v>
      </c>
      <c r="BX64" s="28">
        <v>24</v>
      </c>
      <c r="BY64" s="14">
        <v>35</v>
      </c>
      <c r="BZ64" s="14">
        <v>23</v>
      </c>
      <c r="CA64" s="28">
        <v>24</v>
      </c>
      <c r="CB64" s="28">
        <v>24</v>
      </c>
      <c r="CC64" s="14">
        <v>25</v>
      </c>
      <c r="CD64" s="14">
        <v>33</v>
      </c>
      <c r="CE64" s="14">
        <v>33</v>
      </c>
      <c r="CF64" s="14">
        <v>20</v>
      </c>
      <c r="CG64" s="14">
        <v>25</v>
      </c>
      <c r="CH64" s="14">
        <v>17</v>
      </c>
      <c r="CI64" s="14">
        <v>46</v>
      </c>
      <c r="CJ64" s="58">
        <f>BU64+BV64+BW64</f>
        <v>84</v>
      </c>
      <c r="CK64" s="58">
        <f>BX64+BY64+BZ64</f>
        <v>82</v>
      </c>
      <c r="CL64" s="58">
        <f>CA64+CB64+CC64</f>
        <v>73</v>
      </c>
      <c r="CM64" s="58">
        <f>CD64+CE64+CF64</f>
        <v>86</v>
      </c>
      <c r="CN64" s="58">
        <f>CG64+CH64+CI64</f>
        <v>88</v>
      </c>
      <c r="CO64" s="58">
        <f>AVERAGE(CJ64:CN64)</f>
        <v>82.6</v>
      </c>
      <c r="CP64" s="59">
        <f>AVERAGE(CO64,BT64)</f>
        <v>82.3</v>
      </c>
      <c r="CQ64" s="57">
        <f t="shared" si="24"/>
        <v>83.66527670527671</v>
      </c>
      <c r="CR64" s="58">
        <f t="shared" si="25"/>
        <v>83.38198198198198</v>
      </c>
      <c r="CS64" s="58">
        <f>(E64*AU64+AY64*CO64)/(E64+AY64)</f>
        <v>83.948571428571427</v>
      </c>
      <c r="CT64" s="58">
        <f>CR64-CS64</f>
        <v>-0.56658944658944677</v>
      </c>
      <c r="CU64" s="68">
        <f>STDEV(CR64:CS64)/AVERAGE(CR64:CS64)</f>
        <v>4.7885963640978786E-3</v>
      </c>
    </row>
    <row r="65" spans="1:99" x14ac:dyDescent="0.25">
      <c r="A65" s="14">
        <v>62</v>
      </c>
      <c r="B65" s="21" t="s">
        <v>75</v>
      </c>
      <c r="C65" s="22">
        <f t="shared" si="22"/>
        <v>94</v>
      </c>
      <c r="D65" s="25">
        <v>77</v>
      </c>
      <c r="E65" s="13">
        <v>17</v>
      </c>
      <c r="F65" s="14">
        <v>25</v>
      </c>
      <c r="G65" s="14">
        <v>27</v>
      </c>
      <c r="H65" s="14">
        <v>33</v>
      </c>
      <c r="I65" s="14">
        <v>24</v>
      </c>
      <c r="J65" s="14">
        <v>36</v>
      </c>
      <c r="K65" s="14">
        <v>28</v>
      </c>
      <c r="L65" s="14">
        <v>24</v>
      </c>
      <c r="M65" s="14">
        <v>24</v>
      </c>
      <c r="N65" s="14">
        <v>24</v>
      </c>
      <c r="O65" s="14">
        <v>37</v>
      </c>
      <c r="P65" s="14">
        <v>37</v>
      </c>
      <c r="Q65" s="14">
        <v>15</v>
      </c>
      <c r="R65" s="14">
        <v>25</v>
      </c>
      <c r="S65" s="14">
        <v>17</v>
      </c>
      <c r="T65" s="14">
        <v>44</v>
      </c>
      <c r="U65" s="66">
        <f t="shared" si="26"/>
        <v>85</v>
      </c>
      <c r="V65" s="66">
        <f t="shared" si="27"/>
        <v>88</v>
      </c>
      <c r="W65" s="66">
        <f t="shared" si="28"/>
        <v>72</v>
      </c>
      <c r="X65" s="66">
        <f t="shared" si="29"/>
        <v>89</v>
      </c>
      <c r="Y65" s="66">
        <f t="shared" si="30"/>
        <v>86</v>
      </c>
      <c r="Z65" s="58">
        <f t="shared" si="31"/>
        <v>84</v>
      </c>
      <c r="AA65" s="14">
        <v>25</v>
      </c>
      <c r="AB65" s="14">
        <v>27</v>
      </c>
      <c r="AC65" s="14">
        <v>33</v>
      </c>
      <c r="AD65" s="14">
        <v>24</v>
      </c>
      <c r="AE65" s="14">
        <v>36</v>
      </c>
      <c r="AF65" s="14">
        <v>27</v>
      </c>
      <c r="AG65" s="14">
        <v>24</v>
      </c>
      <c r="AH65" s="14">
        <v>24</v>
      </c>
      <c r="AI65" s="14">
        <v>22</v>
      </c>
      <c r="AJ65" s="14">
        <v>37</v>
      </c>
      <c r="AK65" s="14">
        <v>37</v>
      </c>
      <c r="AL65" s="14">
        <v>15</v>
      </c>
      <c r="AM65" s="14">
        <v>26</v>
      </c>
      <c r="AN65" s="14">
        <v>18</v>
      </c>
      <c r="AO65" s="14">
        <v>43</v>
      </c>
      <c r="AP65" s="58">
        <f>AA65+AB65+AC65</f>
        <v>85</v>
      </c>
      <c r="AQ65" s="58">
        <f>AD65+AE65+AF65</f>
        <v>87</v>
      </c>
      <c r="AR65" s="58">
        <f>AG65+AH65+AI65</f>
        <v>70</v>
      </c>
      <c r="AS65" s="58">
        <f>AJ65+AK65+AL65</f>
        <v>89</v>
      </c>
      <c r="AT65" s="58">
        <f>AM65+AN65+AO65</f>
        <v>87</v>
      </c>
      <c r="AU65" s="58">
        <f>AVERAGE(AP65:AT65)</f>
        <v>83.6</v>
      </c>
      <c r="AV65" s="58">
        <f>AVERAGE(Z65,AU65)</f>
        <v>83.8</v>
      </c>
      <c r="AW65" s="13">
        <f t="shared" si="23"/>
        <v>73</v>
      </c>
      <c r="AX65" s="13">
        <v>62</v>
      </c>
      <c r="AY65" s="13">
        <v>11</v>
      </c>
      <c r="AZ65" s="14">
        <v>25</v>
      </c>
      <c r="BA65" s="14">
        <v>27</v>
      </c>
      <c r="BB65" s="14">
        <v>37</v>
      </c>
      <c r="BC65" s="14">
        <v>24</v>
      </c>
      <c r="BD65" s="14">
        <v>35</v>
      </c>
      <c r="BE65" s="14">
        <v>25</v>
      </c>
      <c r="BF65" s="14">
        <v>24</v>
      </c>
      <c r="BG65" s="14">
        <v>24</v>
      </c>
      <c r="BH65" s="14">
        <v>22</v>
      </c>
      <c r="BI65" s="14">
        <v>34</v>
      </c>
      <c r="BJ65" s="14">
        <v>33</v>
      </c>
      <c r="BK65" s="14">
        <v>20</v>
      </c>
      <c r="BL65" s="14">
        <v>26</v>
      </c>
      <c r="BM65" s="14">
        <v>17</v>
      </c>
      <c r="BN65" s="14">
        <v>42</v>
      </c>
      <c r="BO65" s="58">
        <f>AZ65+BA65+BB65</f>
        <v>89</v>
      </c>
      <c r="BP65" s="58">
        <f>BC65+BD65+BE65</f>
        <v>84</v>
      </c>
      <c r="BQ65" s="58">
        <f>BF65+BG65+BH65</f>
        <v>70</v>
      </c>
      <c r="BR65" s="58">
        <f>BI65+BJ65+BK65</f>
        <v>87</v>
      </c>
      <c r="BS65" s="58">
        <f>BL65+BM65+BN65</f>
        <v>85</v>
      </c>
      <c r="BT65" s="58">
        <f>AVERAGE(BO65:BS65)</f>
        <v>83</v>
      </c>
      <c r="BU65" s="14">
        <v>25</v>
      </c>
      <c r="BV65" s="14">
        <v>27</v>
      </c>
      <c r="BW65" s="14">
        <v>37</v>
      </c>
      <c r="BX65" s="14">
        <v>24</v>
      </c>
      <c r="BY65" s="14">
        <v>35</v>
      </c>
      <c r="BZ65" s="14">
        <v>26</v>
      </c>
      <c r="CA65" s="14">
        <v>24</v>
      </c>
      <c r="CB65" s="14">
        <v>24</v>
      </c>
      <c r="CC65" s="14">
        <v>22</v>
      </c>
      <c r="CD65" s="14">
        <v>34</v>
      </c>
      <c r="CE65" s="14">
        <v>33</v>
      </c>
      <c r="CF65" s="14">
        <v>20</v>
      </c>
      <c r="CG65" s="14">
        <v>25</v>
      </c>
      <c r="CH65" s="14">
        <v>17</v>
      </c>
      <c r="CI65" s="14">
        <v>42</v>
      </c>
      <c r="CJ65" s="58">
        <f>BU65+BV65+BW65</f>
        <v>89</v>
      </c>
      <c r="CK65" s="58">
        <f>BX65+BY65+BZ65</f>
        <v>85</v>
      </c>
      <c r="CL65" s="58">
        <f>CA65+CB65+CC65</f>
        <v>70</v>
      </c>
      <c r="CM65" s="58">
        <f>CD65+CE65+CF65</f>
        <v>87</v>
      </c>
      <c r="CN65" s="58">
        <f>CG65+CH65+CI65</f>
        <v>84</v>
      </c>
      <c r="CO65" s="58">
        <f>AVERAGE(CJ65:CN65)</f>
        <v>83</v>
      </c>
      <c r="CP65" s="59">
        <f>AVERAGE(CO65,BT65)</f>
        <v>83</v>
      </c>
      <c r="CQ65" s="57">
        <f t="shared" si="24"/>
        <v>83.459121274409043</v>
      </c>
      <c r="CR65" s="58">
        <f t="shared" si="25"/>
        <v>83.553956834532372</v>
      </c>
      <c r="CS65" s="58">
        <f>(E65*AU65+AY65*CO65)/(E65+AY65)</f>
        <v>83.364285714285714</v>
      </c>
      <c r="CT65" s="58">
        <f>CR65-CS65</f>
        <v>0.18967112024665767</v>
      </c>
      <c r="CU65" s="68">
        <f>STDEV(CR65:CS65)/AVERAGE(CR65:CS65)</f>
        <v>1.6069871486028341E-3</v>
      </c>
    </row>
    <row r="66" spans="1:99" x14ac:dyDescent="0.25">
      <c r="A66" s="14">
        <v>63</v>
      </c>
      <c r="B66" s="21" t="s">
        <v>47</v>
      </c>
      <c r="C66" s="22">
        <f t="shared" si="22"/>
        <v>138</v>
      </c>
      <c r="D66" s="25">
        <v>69</v>
      </c>
      <c r="E66" s="13">
        <v>69</v>
      </c>
      <c r="F66" s="14">
        <v>22</v>
      </c>
      <c r="G66" s="14">
        <v>27</v>
      </c>
      <c r="H66" s="14">
        <v>32</v>
      </c>
      <c r="I66" s="14">
        <v>24</v>
      </c>
      <c r="J66" s="14">
        <v>36</v>
      </c>
      <c r="K66" s="14">
        <v>26</v>
      </c>
      <c r="L66" s="14">
        <v>24</v>
      </c>
      <c r="M66" s="14">
        <v>24</v>
      </c>
      <c r="N66" s="14">
        <v>25</v>
      </c>
      <c r="O66" s="14">
        <v>33</v>
      </c>
      <c r="P66" s="14">
        <v>33</v>
      </c>
      <c r="Q66" s="14">
        <v>16</v>
      </c>
      <c r="R66" s="14">
        <v>24</v>
      </c>
      <c r="S66" s="14">
        <v>17</v>
      </c>
      <c r="T66" s="14">
        <v>45</v>
      </c>
      <c r="U66" s="66">
        <f t="shared" si="26"/>
        <v>81</v>
      </c>
      <c r="V66" s="66">
        <f t="shared" si="27"/>
        <v>86</v>
      </c>
      <c r="W66" s="66">
        <f t="shared" si="28"/>
        <v>73</v>
      </c>
      <c r="X66" s="66">
        <f t="shared" si="29"/>
        <v>82</v>
      </c>
      <c r="Y66" s="66">
        <f t="shared" si="30"/>
        <v>86</v>
      </c>
      <c r="Z66" s="58">
        <f t="shared" si="31"/>
        <v>81.599999999999994</v>
      </c>
      <c r="AA66" s="14">
        <v>22</v>
      </c>
      <c r="AB66" s="14">
        <v>27</v>
      </c>
      <c r="AC66" s="14">
        <v>32</v>
      </c>
      <c r="AD66" s="14">
        <v>24</v>
      </c>
      <c r="AE66" s="14">
        <v>36</v>
      </c>
      <c r="AF66" s="14">
        <v>26</v>
      </c>
      <c r="AG66" s="14">
        <v>24</v>
      </c>
      <c r="AH66" s="14">
        <v>24</v>
      </c>
      <c r="AI66" s="14">
        <v>25</v>
      </c>
      <c r="AJ66" s="14">
        <v>33</v>
      </c>
      <c r="AK66" s="14">
        <v>33</v>
      </c>
      <c r="AL66" s="14">
        <v>16</v>
      </c>
      <c r="AM66" s="14">
        <v>26</v>
      </c>
      <c r="AN66" s="14">
        <v>17</v>
      </c>
      <c r="AO66" s="14">
        <v>43</v>
      </c>
      <c r="AP66" s="58">
        <f>AA66+AB66+AC66</f>
        <v>81</v>
      </c>
      <c r="AQ66" s="58">
        <f>AD66+AE66+AF66</f>
        <v>86</v>
      </c>
      <c r="AR66" s="58">
        <f>AG66+AH66+AI66</f>
        <v>73</v>
      </c>
      <c r="AS66" s="58">
        <f>AJ66+AK66+AL66</f>
        <v>82</v>
      </c>
      <c r="AT66" s="58">
        <f>AM66+AN66+AO66</f>
        <v>86</v>
      </c>
      <c r="AU66" s="58">
        <f>AVERAGE(AP66:AT66)</f>
        <v>81.599999999999994</v>
      </c>
      <c r="AV66" s="58">
        <f>AVERAGE(Z66,AU66)</f>
        <v>81.599999999999994</v>
      </c>
      <c r="AW66" s="13">
        <f t="shared" si="23"/>
        <v>109</v>
      </c>
      <c r="AX66" s="25">
        <v>59</v>
      </c>
      <c r="AY66" s="13">
        <v>50</v>
      </c>
      <c r="AZ66" s="14">
        <v>22</v>
      </c>
      <c r="BA66" s="14">
        <v>27</v>
      </c>
      <c r="BB66" s="14">
        <v>36</v>
      </c>
      <c r="BC66" s="14">
        <v>24</v>
      </c>
      <c r="BD66" s="14">
        <v>36</v>
      </c>
      <c r="BE66" s="14">
        <v>26</v>
      </c>
      <c r="BF66" s="14">
        <v>24</v>
      </c>
      <c r="BG66" s="14">
        <v>24</v>
      </c>
      <c r="BH66" s="14">
        <v>26</v>
      </c>
      <c r="BI66" s="14">
        <v>37</v>
      </c>
      <c r="BJ66" s="14">
        <v>37</v>
      </c>
      <c r="BK66" s="14">
        <v>20</v>
      </c>
      <c r="BL66" s="14">
        <v>26</v>
      </c>
      <c r="BM66" s="14">
        <v>18</v>
      </c>
      <c r="BN66" s="14">
        <v>44</v>
      </c>
      <c r="BO66" s="58">
        <f>AZ66+BA66+BB66</f>
        <v>85</v>
      </c>
      <c r="BP66" s="58">
        <f>BC66+BD66+BE66</f>
        <v>86</v>
      </c>
      <c r="BQ66" s="58">
        <f>BF66+BG66+BH66</f>
        <v>74</v>
      </c>
      <c r="BR66" s="58">
        <f>BI66+BJ66+BK66</f>
        <v>94</v>
      </c>
      <c r="BS66" s="58">
        <f>BL66+BM66+BN66</f>
        <v>88</v>
      </c>
      <c r="BT66" s="58">
        <f>AVERAGE(BO66:BS66)</f>
        <v>85.4</v>
      </c>
      <c r="BU66" s="14">
        <v>22</v>
      </c>
      <c r="BV66" s="14">
        <v>27</v>
      </c>
      <c r="BW66" s="14">
        <v>36</v>
      </c>
      <c r="BX66" s="14">
        <v>24</v>
      </c>
      <c r="BY66" s="14">
        <v>36</v>
      </c>
      <c r="BZ66" s="14">
        <v>26</v>
      </c>
      <c r="CA66" s="14">
        <v>24</v>
      </c>
      <c r="CB66" s="14">
        <v>24</v>
      </c>
      <c r="CC66" s="14">
        <v>28</v>
      </c>
      <c r="CD66" s="14">
        <v>37</v>
      </c>
      <c r="CE66" s="14">
        <v>37</v>
      </c>
      <c r="CF66" s="14">
        <v>20</v>
      </c>
      <c r="CG66" s="14">
        <v>26</v>
      </c>
      <c r="CH66" s="14">
        <v>18</v>
      </c>
      <c r="CI66" s="14">
        <v>46</v>
      </c>
      <c r="CJ66" s="58">
        <f>BU66+BV66+BW66</f>
        <v>85</v>
      </c>
      <c r="CK66" s="58">
        <f>BX66+BY66+BZ66</f>
        <v>86</v>
      </c>
      <c r="CL66" s="58">
        <f>CA66+CB66+CC66</f>
        <v>76</v>
      </c>
      <c r="CM66" s="58">
        <f>CD66+CE66+CF66</f>
        <v>94</v>
      </c>
      <c r="CN66" s="58">
        <f>CG66+CH66+CI66</f>
        <v>90</v>
      </c>
      <c r="CO66" s="58">
        <f>AVERAGE(CJ66:CN66)</f>
        <v>86.2</v>
      </c>
      <c r="CP66" s="59">
        <f>AVERAGE(CO66,BT66)</f>
        <v>85.800000000000011</v>
      </c>
      <c r="CQ66" s="57">
        <f t="shared" si="24"/>
        <v>83.442167804621846</v>
      </c>
      <c r="CR66" s="58">
        <f t="shared" si="25"/>
        <v>83.3515625</v>
      </c>
      <c r="CS66" s="58">
        <f>(E66*AU66+AY66*CO66)/(E66+AY66)</f>
        <v>83.532773109243692</v>
      </c>
      <c r="CT66" s="58">
        <f>CR66-CS66</f>
        <v>-0.18121060924369203</v>
      </c>
      <c r="CU66" s="68">
        <f>STDEV(CR66:CS66)/AVERAGE(CR66:CS66)</f>
        <v>1.5356174700444794E-3</v>
      </c>
    </row>
    <row r="67" spans="1:99" x14ac:dyDescent="0.25">
      <c r="A67" s="14">
        <v>64</v>
      </c>
      <c r="B67" s="21" t="s">
        <v>100</v>
      </c>
      <c r="C67" s="22">
        <f t="shared" si="22"/>
        <v>30</v>
      </c>
      <c r="D67" s="25">
        <v>30</v>
      </c>
      <c r="E67" s="13">
        <v>0</v>
      </c>
      <c r="F67" s="14">
        <v>20</v>
      </c>
      <c r="G67" s="14">
        <v>18</v>
      </c>
      <c r="H67" s="14">
        <v>37</v>
      </c>
      <c r="I67" s="14">
        <v>24</v>
      </c>
      <c r="J67" s="14">
        <v>40</v>
      </c>
      <c r="K67" s="14">
        <v>30</v>
      </c>
      <c r="L67" s="14">
        <v>24</v>
      </c>
      <c r="M67" s="14">
        <v>24</v>
      </c>
      <c r="N67" s="14">
        <v>0</v>
      </c>
      <c r="O67" s="14">
        <v>40</v>
      </c>
      <c r="P67" s="14">
        <v>40</v>
      </c>
      <c r="Q67" s="14">
        <v>20</v>
      </c>
      <c r="R67" s="14">
        <v>30</v>
      </c>
      <c r="S67" s="14">
        <v>19</v>
      </c>
      <c r="T67" s="14">
        <v>50</v>
      </c>
      <c r="U67" s="66">
        <f t="shared" si="26"/>
        <v>75</v>
      </c>
      <c r="V67" s="66">
        <f t="shared" si="27"/>
        <v>94</v>
      </c>
      <c r="W67" s="66">
        <f t="shared" si="28"/>
        <v>48</v>
      </c>
      <c r="X67" s="66">
        <f t="shared" si="29"/>
        <v>100</v>
      </c>
      <c r="Y67" s="66">
        <f t="shared" si="30"/>
        <v>99</v>
      </c>
      <c r="Z67" s="58">
        <f t="shared" si="31"/>
        <v>83.2</v>
      </c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58"/>
      <c r="AQ67" s="58"/>
      <c r="AR67" s="58"/>
      <c r="AS67" s="58"/>
      <c r="AT67" s="58"/>
      <c r="AU67" s="58"/>
      <c r="AV67" s="58">
        <f>AVERAGE(Z67,AU67)</f>
        <v>83.2</v>
      </c>
      <c r="AW67" s="13">
        <f t="shared" si="23"/>
        <v>0</v>
      </c>
      <c r="AX67" s="13">
        <v>0</v>
      </c>
      <c r="AY67" s="13">
        <v>0</v>
      </c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58"/>
      <c r="BP67" s="58"/>
      <c r="BQ67" s="58"/>
      <c r="BR67" s="58"/>
      <c r="BS67" s="58"/>
      <c r="BT67" s="58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58"/>
      <c r="CK67" s="58"/>
      <c r="CL67" s="58"/>
      <c r="CM67" s="58"/>
      <c r="CN67" s="58"/>
      <c r="CO67" s="58"/>
      <c r="CP67" s="59"/>
      <c r="CQ67" s="57">
        <f t="shared" si="24"/>
        <v>83.2</v>
      </c>
      <c r="CR67" s="58">
        <f t="shared" si="25"/>
        <v>83.2</v>
      </c>
      <c r="CS67" s="58" t="s">
        <v>71</v>
      </c>
      <c r="CT67" s="58" t="s">
        <v>71</v>
      </c>
      <c r="CU67" s="68" t="s">
        <v>71</v>
      </c>
    </row>
    <row r="68" spans="1:99" x14ac:dyDescent="0.25">
      <c r="A68" s="14">
        <v>65</v>
      </c>
      <c r="B68" s="21" t="s">
        <v>52</v>
      </c>
      <c r="C68" s="22">
        <f t="shared" ref="C68:C93" si="32">D68+E68</f>
        <v>63</v>
      </c>
      <c r="D68" s="25">
        <v>63</v>
      </c>
      <c r="E68" s="13">
        <v>0</v>
      </c>
      <c r="F68" s="14">
        <v>24</v>
      </c>
      <c r="G68" s="14">
        <v>27</v>
      </c>
      <c r="H68" s="14">
        <v>32</v>
      </c>
      <c r="I68" s="14">
        <v>24</v>
      </c>
      <c r="J68" s="14">
        <v>37</v>
      </c>
      <c r="K68" s="14">
        <v>25</v>
      </c>
      <c r="L68" s="14">
        <v>24</v>
      </c>
      <c r="M68" s="14">
        <v>24</v>
      </c>
      <c r="N68" s="14">
        <v>25</v>
      </c>
      <c r="O68" s="14">
        <v>33</v>
      </c>
      <c r="P68" s="14">
        <v>33</v>
      </c>
      <c r="Q68" s="14">
        <v>17</v>
      </c>
      <c r="R68" s="14">
        <v>25</v>
      </c>
      <c r="S68" s="14">
        <v>17</v>
      </c>
      <c r="T68" s="14">
        <v>42</v>
      </c>
      <c r="U68" s="66">
        <f t="shared" si="26"/>
        <v>83</v>
      </c>
      <c r="V68" s="66">
        <f t="shared" si="27"/>
        <v>86</v>
      </c>
      <c r="W68" s="66">
        <f t="shared" si="28"/>
        <v>73</v>
      </c>
      <c r="X68" s="66">
        <f t="shared" si="29"/>
        <v>83</v>
      </c>
      <c r="Y68" s="66">
        <f t="shared" si="30"/>
        <v>84</v>
      </c>
      <c r="Z68" s="58">
        <f t="shared" si="31"/>
        <v>81.8</v>
      </c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58"/>
      <c r="AQ68" s="58"/>
      <c r="AR68" s="58"/>
      <c r="AS68" s="58"/>
      <c r="AT68" s="58"/>
      <c r="AU68" s="58"/>
      <c r="AV68" s="58">
        <f>Z68</f>
        <v>81.8</v>
      </c>
      <c r="AW68" s="13">
        <f t="shared" ref="AW68:AW93" si="33">AX68+AY68</f>
        <v>123</v>
      </c>
      <c r="AX68" s="25">
        <v>58</v>
      </c>
      <c r="AY68" s="13">
        <v>65</v>
      </c>
      <c r="AZ68" s="14">
        <v>24</v>
      </c>
      <c r="BA68" s="14">
        <v>27</v>
      </c>
      <c r="BB68" s="14">
        <v>31</v>
      </c>
      <c r="BC68" s="14">
        <v>24</v>
      </c>
      <c r="BD68" s="14">
        <v>33</v>
      </c>
      <c r="BE68" s="14">
        <v>27</v>
      </c>
      <c r="BF68" s="14">
        <v>24</v>
      </c>
      <c r="BG68" s="14">
        <v>24</v>
      </c>
      <c r="BH68" s="26">
        <v>22</v>
      </c>
      <c r="BI68" s="26">
        <v>37</v>
      </c>
      <c r="BJ68" s="26">
        <v>37</v>
      </c>
      <c r="BK68" s="26">
        <v>18</v>
      </c>
      <c r="BL68" s="26">
        <v>27</v>
      </c>
      <c r="BM68" s="26">
        <v>18</v>
      </c>
      <c r="BN68" s="26">
        <v>45</v>
      </c>
      <c r="BO68" s="58">
        <f>AZ68+BA68+BB68</f>
        <v>82</v>
      </c>
      <c r="BP68" s="58">
        <f>BC68+BD68+BE68</f>
        <v>84</v>
      </c>
      <c r="BQ68" s="58">
        <f>BF68+BG68+BH68</f>
        <v>70</v>
      </c>
      <c r="BR68" s="58">
        <f>BI68+BJ68+BK68</f>
        <v>92</v>
      </c>
      <c r="BS68" s="58">
        <f>BL68+BM68+BN68</f>
        <v>90</v>
      </c>
      <c r="BT68" s="58">
        <f>AVERAGE(BO68:BS68)</f>
        <v>83.6</v>
      </c>
      <c r="BU68" s="14">
        <v>21</v>
      </c>
      <c r="BV68" s="14">
        <v>27</v>
      </c>
      <c r="BW68" s="14">
        <v>31</v>
      </c>
      <c r="BX68" s="14">
        <v>24</v>
      </c>
      <c r="BY68" s="14">
        <v>33</v>
      </c>
      <c r="BZ68" s="14">
        <v>27</v>
      </c>
      <c r="CA68" s="14">
        <v>24</v>
      </c>
      <c r="CB68" s="14">
        <v>24</v>
      </c>
      <c r="CC68" s="26">
        <v>23</v>
      </c>
      <c r="CD68" s="26">
        <v>37</v>
      </c>
      <c r="CE68" s="26">
        <v>37</v>
      </c>
      <c r="CF68" s="26">
        <v>18</v>
      </c>
      <c r="CG68" s="26">
        <v>27</v>
      </c>
      <c r="CH68" s="26">
        <v>18</v>
      </c>
      <c r="CI68" s="26">
        <v>47</v>
      </c>
      <c r="CJ68" s="58">
        <f>BU68+BV68+BW68</f>
        <v>79</v>
      </c>
      <c r="CK68" s="58">
        <f>BX68+BY68+BZ68</f>
        <v>84</v>
      </c>
      <c r="CL68" s="58">
        <f>CA68+CB68+CC68</f>
        <v>71</v>
      </c>
      <c r="CM68" s="58">
        <f>CD68+CE68+CF68</f>
        <v>92</v>
      </c>
      <c r="CN68" s="58">
        <f>CG68+CH68+CI68</f>
        <v>92</v>
      </c>
      <c r="CO68" s="58">
        <f>AVERAGE(CJ68:CN68)</f>
        <v>83.6</v>
      </c>
      <c r="CP68" s="59">
        <f>AVERAGE(CO68,BT68)</f>
        <v>83.6</v>
      </c>
      <c r="CQ68" s="57">
        <f t="shared" ref="CQ68:CQ93" si="34">AVERAGE(CR68,CS68)</f>
        <v>83.131404958677678</v>
      </c>
      <c r="CR68" s="58">
        <f t="shared" ref="CR68:CR93" si="35">(D68*Z68+AX68*BT68)/(D68+AX68)</f>
        <v>82.662809917355361</v>
      </c>
      <c r="CS68" s="58">
        <f>(E68*AU68+AY68*CO68)/(E68+AY68)</f>
        <v>83.6</v>
      </c>
      <c r="CT68" s="58">
        <f>CR68-CS68</f>
        <v>-0.93719008264463355</v>
      </c>
      <c r="CU68" s="68">
        <f>STDEV(CR68:CS68)/AVERAGE(CR68:CS68)</f>
        <v>7.9716379511233799E-3</v>
      </c>
    </row>
    <row r="69" spans="1:99" x14ac:dyDescent="0.25">
      <c r="A69" s="14">
        <v>66</v>
      </c>
      <c r="B69" s="21" t="s">
        <v>102</v>
      </c>
      <c r="C69" s="22">
        <f t="shared" si="32"/>
        <v>30</v>
      </c>
      <c r="D69" s="25">
        <v>30</v>
      </c>
      <c r="E69" s="13">
        <v>0</v>
      </c>
      <c r="F69" s="27">
        <v>21</v>
      </c>
      <c r="G69" s="27">
        <v>18</v>
      </c>
      <c r="H69" s="27">
        <v>34</v>
      </c>
      <c r="I69" s="27">
        <v>24</v>
      </c>
      <c r="J69" s="27">
        <v>40</v>
      </c>
      <c r="K69" s="27">
        <v>29</v>
      </c>
      <c r="L69" s="27">
        <v>24</v>
      </c>
      <c r="M69" s="27">
        <v>24</v>
      </c>
      <c r="N69" s="27">
        <v>20</v>
      </c>
      <c r="O69" s="27">
        <v>36</v>
      </c>
      <c r="P69" s="27">
        <v>36</v>
      </c>
      <c r="Q69" s="27">
        <v>17</v>
      </c>
      <c r="R69" s="27">
        <v>28</v>
      </c>
      <c r="S69" s="27">
        <v>17</v>
      </c>
      <c r="T69" s="27">
        <v>47</v>
      </c>
      <c r="U69" s="66">
        <f t="shared" si="26"/>
        <v>73</v>
      </c>
      <c r="V69" s="66">
        <f t="shared" si="27"/>
        <v>93</v>
      </c>
      <c r="W69" s="66">
        <f t="shared" si="28"/>
        <v>68</v>
      </c>
      <c r="X69" s="66">
        <f t="shared" si="29"/>
        <v>89</v>
      </c>
      <c r="Y69" s="66">
        <f t="shared" si="30"/>
        <v>92</v>
      </c>
      <c r="Z69" s="58">
        <f t="shared" si="31"/>
        <v>83</v>
      </c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58"/>
      <c r="AQ69" s="58"/>
      <c r="AR69" s="58"/>
      <c r="AS69" s="58"/>
      <c r="AT69" s="58"/>
      <c r="AU69" s="58"/>
      <c r="AV69" s="58">
        <f>Z69</f>
        <v>83</v>
      </c>
      <c r="AW69" s="13">
        <f t="shared" si="33"/>
        <v>0</v>
      </c>
      <c r="AX69" s="13">
        <v>0</v>
      </c>
      <c r="AY69" s="13">
        <v>0</v>
      </c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58"/>
      <c r="BP69" s="58"/>
      <c r="BQ69" s="58"/>
      <c r="BR69" s="58"/>
      <c r="BS69" s="58"/>
      <c r="BT69" s="58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58"/>
      <c r="CK69" s="58"/>
      <c r="CL69" s="58"/>
      <c r="CM69" s="58"/>
      <c r="CN69" s="58"/>
      <c r="CO69" s="58"/>
      <c r="CP69" s="59"/>
      <c r="CQ69" s="57">
        <f t="shared" si="34"/>
        <v>83</v>
      </c>
      <c r="CR69" s="58">
        <f t="shared" si="35"/>
        <v>83</v>
      </c>
      <c r="CS69" s="58" t="s">
        <v>71</v>
      </c>
      <c r="CT69" s="58" t="s">
        <v>71</v>
      </c>
      <c r="CU69" s="68" t="s">
        <v>71</v>
      </c>
    </row>
    <row r="70" spans="1:99" x14ac:dyDescent="0.25">
      <c r="A70" s="14">
        <v>67</v>
      </c>
      <c r="B70" s="15" t="s">
        <v>109</v>
      </c>
      <c r="C70" s="22">
        <f t="shared" si="32"/>
        <v>30</v>
      </c>
      <c r="D70" s="25">
        <v>30</v>
      </c>
      <c r="E70" s="13">
        <v>0</v>
      </c>
      <c r="F70" s="14">
        <v>20</v>
      </c>
      <c r="G70" s="14">
        <v>18</v>
      </c>
      <c r="H70" s="14">
        <v>31</v>
      </c>
      <c r="I70" s="14">
        <v>24</v>
      </c>
      <c r="J70" s="14">
        <v>36</v>
      </c>
      <c r="K70" s="14">
        <v>27</v>
      </c>
      <c r="L70" s="14">
        <v>24</v>
      </c>
      <c r="M70" s="14">
        <v>24</v>
      </c>
      <c r="N70" s="14">
        <v>30</v>
      </c>
      <c r="O70" s="14">
        <v>37</v>
      </c>
      <c r="P70" s="14">
        <v>37</v>
      </c>
      <c r="Q70" s="14">
        <v>15</v>
      </c>
      <c r="R70" s="14">
        <v>28</v>
      </c>
      <c r="S70" s="14">
        <v>18</v>
      </c>
      <c r="T70" s="14">
        <v>46</v>
      </c>
      <c r="U70" s="66">
        <f t="shared" si="26"/>
        <v>69</v>
      </c>
      <c r="V70" s="66">
        <f t="shared" si="27"/>
        <v>87</v>
      </c>
      <c r="W70" s="66">
        <f t="shared" si="28"/>
        <v>78</v>
      </c>
      <c r="X70" s="66">
        <f t="shared" si="29"/>
        <v>89</v>
      </c>
      <c r="Y70" s="66">
        <f t="shared" si="30"/>
        <v>92</v>
      </c>
      <c r="Z70" s="58">
        <f t="shared" si="31"/>
        <v>83</v>
      </c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58"/>
      <c r="AQ70" s="58"/>
      <c r="AR70" s="58"/>
      <c r="AS70" s="58"/>
      <c r="AT70" s="58"/>
      <c r="AU70" s="58"/>
      <c r="AV70" s="58">
        <f>Z70</f>
        <v>83</v>
      </c>
      <c r="AW70" s="13">
        <f t="shared" si="33"/>
        <v>0</v>
      </c>
      <c r="AX70" s="13">
        <v>0</v>
      </c>
      <c r="AY70" s="13">
        <v>0</v>
      </c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58"/>
      <c r="BP70" s="58"/>
      <c r="BQ70" s="58"/>
      <c r="BR70" s="58"/>
      <c r="BS70" s="58"/>
      <c r="BT70" s="58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58"/>
      <c r="CK70" s="58"/>
      <c r="CL70" s="58"/>
      <c r="CM70" s="58"/>
      <c r="CN70" s="58"/>
      <c r="CO70" s="58"/>
      <c r="CP70" s="59"/>
      <c r="CQ70" s="57">
        <f t="shared" si="34"/>
        <v>83</v>
      </c>
      <c r="CR70" s="58">
        <f t="shared" si="35"/>
        <v>83</v>
      </c>
      <c r="CS70" s="58" t="s">
        <v>71</v>
      </c>
      <c r="CT70" s="58" t="s">
        <v>71</v>
      </c>
      <c r="CU70" s="68" t="s">
        <v>71</v>
      </c>
    </row>
    <row r="71" spans="1:99" x14ac:dyDescent="0.25">
      <c r="A71" s="14">
        <v>68</v>
      </c>
      <c r="B71" s="15" t="s">
        <v>58</v>
      </c>
      <c r="C71" s="22">
        <f t="shared" si="32"/>
        <v>164</v>
      </c>
      <c r="D71" s="25">
        <v>79</v>
      </c>
      <c r="E71" s="25">
        <v>85</v>
      </c>
      <c r="F71" s="14">
        <v>26</v>
      </c>
      <c r="G71" s="14">
        <v>27</v>
      </c>
      <c r="H71" s="14">
        <v>34</v>
      </c>
      <c r="I71" s="14">
        <v>24</v>
      </c>
      <c r="J71" s="14">
        <v>37</v>
      </c>
      <c r="K71" s="14">
        <v>26</v>
      </c>
      <c r="L71" s="14">
        <v>24</v>
      </c>
      <c r="M71" s="14">
        <v>24</v>
      </c>
      <c r="N71" s="14">
        <v>30</v>
      </c>
      <c r="O71" s="14">
        <v>33</v>
      </c>
      <c r="P71" s="14">
        <v>32</v>
      </c>
      <c r="Q71" s="14">
        <v>15</v>
      </c>
      <c r="R71" s="14">
        <v>25</v>
      </c>
      <c r="S71" s="14">
        <v>18</v>
      </c>
      <c r="T71" s="14">
        <v>40</v>
      </c>
      <c r="U71" s="66">
        <f t="shared" si="26"/>
        <v>87</v>
      </c>
      <c r="V71" s="66">
        <f t="shared" si="27"/>
        <v>87</v>
      </c>
      <c r="W71" s="66">
        <f t="shared" si="28"/>
        <v>78</v>
      </c>
      <c r="X71" s="66">
        <f t="shared" si="29"/>
        <v>80</v>
      </c>
      <c r="Y71" s="66">
        <f t="shared" si="30"/>
        <v>83</v>
      </c>
      <c r="Z71" s="58">
        <f t="shared" si="31"/>
        <v>83</v>
      </c>
      <c r="AA71" s="14">
        <v>26</v>
      </c>
      <c r="AB71" s="14">
        <v>27</v>
      </c>
      <c r="AC71" s="14">
        <v>33</v>
      </c>
      <c r="AD71" s="14">
        <v>24</v>
      </c>
      <c r="AE71" s="14">
        <v>37</v>
      </c>
      <c r="AF71" s="14">
        <v>26</v>
      </c>
      <c r="AG71" s="14">
        <v>24</v>
      </c>
      <c r="AH71" s="14">
        <v>24</v>
      </c>
      <c r="AI71" s="14">
        <v>30</v>
      </c>
      <c r="AJ71" s="14">
        <v>32</v>
      </c>
      <c r="AK71" s="14">
        <v>32</v>
      </c>
      <c r="AL71" s="14">
        <v>15</v>
      </c>
      <c r="AM71" s="14">
        <v>25</v>
      </c>
      <c r="AN71" s="14">
        <v>16</v>
      </c>
      <c r="AO71" s="14">
        <v>42</v>
      </c>
      <c r="AP71" s="58">
        <f>AA71+AB71+AC71</f>
        <v>86</v>
      </c>
      <c r="AQ71" s="58">
        <f>AD71+AE71+AF71</f>
        <v>87</v>
      </c>
      <c r="AR71" s="58">
        <f>AG71+AH71+AI71</f>
        <v>78</v>
      </c>
      <c r="AS71" s="58">
        <f>AJ71+AK71+AL71</f>
        <v>79</v>
      </c>
      <c r="AT71" s="58">
        <f>AM71+AN71+AO71</f>
        <v>83</v>
      </c>
      <c r="AU71" s="58">
        <f>AVERAGE(AP71:AT71)</f>
        <v>82.6</v>
      </c>
      <c r="AV71" s="58">
        <f>AVERAGE(Z71,AU71)</f>
        <v>82.8</v>
      </c>
      <c r="AW71" s="13">
        <f t="shared" si="33"/>
        <v>0</v>
      </c>
      <c r="AX71" s="13">
        <v>0</v>
      </c>
      <c r="AY71" s="13">
        <v>0</v>
      </c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58"/>
      <c r="BP71" s="58"/>
      <c r="BQ71" s="58"/>
      <c r="BR71" s="58"/>
      <c r="BS71" s="58"/>
      <c r="BT71" s="58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58"/>
      <c r="CK71" s="58"/>
      <c r="CL71" s="58"/>
      <c r="CM71" s="58"/>
      <c r="CN71" s="58"/>
      <c r="CO71" s="58"/>
      <c r="CP71" s="59"/>
      <c r="CQ71" s="57">
        <f t="shared" si="34"/>
        <v>82.8</v>
      </c>
      <c r="CR71" s="58">
        <f t="shared" si="35"/>
        <v>83</v>
      </c>
      <c r="CS71" s="58">
        <f>(E71*AU71+AY71*CO71)/(E71+AY71)</f>
        <v>82.6</v>
      </c>
      <c r="CT71" s="58">
        <f>CR71-CS71</f>
        <v>0.40000000000000568</v>
      </c>
      <c r="CU71" s="68">
        <f>STDEV(CR71:CS71)/AVERAGE(CR71:CS71)</f>
        <v>3.4159747883408583E-3</v>
      </c>
    </row>
    <row r="72" spans="1:99" x14ac:dyDescent="0.25">
      <c r="A72" s="14">
        <v>69</v>
      </c>
      <c r="B72" s="21" t="s">
        <v>85</v>
      </c>
      <c r="C72" s="22">
        <f t="shared" si="32"/>
        <v>30</v>
      </c>
      <c r="D72" s="13">
        <v>30</v>
      </c>
      <c r="E72" s="13">
        <v>0</v>
      </c>
      <c r="F72" s="27">
        <v>21</v>
      </c>
      <c r="G72" s="27">
        <v>18</v>
      </c>
      <c r="H72" s="27">
        <v>35</v>
      </c>
      <c r="I72" s="27">
        <v>24</v>
      </c>
      <c r="J72" s="27">
        <v>40</v>
      </c>
      <c r="K72" s="27">
        <v>24</v>
      </c>
      <c r="L72" s="27">
        <v>24</v>
      </c>
      <c r="M72" s="27">
        <v>24</v>
      </c>
      <c r="N72" s="27">
        <v>21</v>
      </c>
      <c r="O72" s="27">
        <v>36</v>
      </c>
      <c r="P72" s="27">
        <v>36</v>
      </c>
      <c r="Q72" s="27">
        <v>16</v>
      </c>
      <c r="R72" s="27">
        <v>28</v>
      </c>
      <c r="S72" s="27">
        <v>20</v>
      </c>
      <c r="T72" s="27">
        <v>47</v>
      </c>
      <c r="U72" s="66">
        <f t="shared" si="26"/>
        <v>74</v>
      </c>
      <c r="V72" s="66">
        <f t="shared" si="27"/>
        <v>88</v>
      </c>
      <c r="W72" s="66">
        <f t="shared" si="28"/>
        <v>69</v>
      </c>
      <c r="X72" s="66">
        <f t="shared" si="29"/>
        <v>88</v>
      </c>
      <c r="Y72" s="66">
        <f t="shared" si="30"/>
        <v>95</v>
      </c>
      <c r="Z72" s="58">
        <f t="shared" si="31"/>
        <v>82.8</v>
      </c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58"/>
      <c r="AQ72" s="58"/>
      <c r="AR72" s="58"/>
      <c r="AS72" s="58"/>
      <c r="AT72" s="58"/>
      <c r="AU72" s="58"/>
      <c r="AV72" s="58">
        <f>Z72</f>
        <v>82.8</v>
      </c>
      <c r="AW72" s="13">
        <f t="shared" si="33"/>
        <v>0</v>
      </c>
      <c r="AX72" s="13">
        <v>0</v>
      </c>
      <c r="AY72" s="13">
        <v>0</v>
      </c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58"/>
      <c r="BP72" s="58"/>
      <c r="BQ72" s="58"/>
      <c r="BR72" s="58"/>
      <c r="BS72" s="58"/>
      <c r="BT72" s="58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58"/>
      <c r="CK72" s="58"/>
      <c r="CL72" s="58"/>
      <c r="CM72" s="58"/>
      <c r="CN72" s="58"/>
      <c r="CO72" s="58"/>
      <c r="CP72" s="59"/>
      <c r="CQ72" s="57">
        <f t="shared" si="34"/>
        <v>82.8</v>
      </c>
      <c r="CR72" s="58">
        <f t="shared" si="35"/>
        <v>82.8</v>
      </c>
      <c r="CS72" s="58" t="s">
        <v>71</v>
      </c>
      <c r="CT72" s="58" t="s">
        <v>71</v>
      </c>
      <c r="CU72" s="68" t="s">
        <v>71</v>
      </c>
    </row>
    <row r="73" spans="1:99" x14ac:dyDescent="0.25">
      <c r="A73" s="14">
        <v>70</v>
      </c>
      <c r="B73" s="21" t="s">
        <v>69</v>
      </c>
      <c r="C73" s="22">
        <f t="shared" si="32"/>
        <v>146</v>
      </c>
      <c r="D73" s="13">
        <v>57</v>
      </c>
      <c r="E73" s="13">
        <v>89</v>
      </c>
      <c r="F73" s="27">
        <v>23</v>
      </c>
      <c r="G73" s="27">
        <v>27</v>
      </c>
      <c r="H73" s="27">
        <v>35</v>
      </c>
      <c r="I73" s="27">
        <v>24</v>
      </c>
      <c r="J73" s="27">
        <v>34</v>
      </c>
      <c r="K73" s="27">
        <v>27</v>
      </c>
      <c r="L73" s="27">
        <v>24</v>
      </c>
      <c r="M73" s="27">
        <v>24</v>
      </c>
      <c r="N73" s="27">
        <v>22</v>
      </c>
      <c r="O73" s="27">
        <v>34</v>
      </c>
      <c r="P73" s="27">
        <v>35</v>
      </c>
      <c r="Q73" s="27">
        <v>16</v>
      </c>
      <c r="R73" s="27">
        <v>27</v>
      </c>
      <c r="S73" s="27">
        <v>18</v>
      </c>
      <c r="T73" s="27">
        <v>44</v>
      </c>
      <c r="U73" s="66">
        <f t="shared" si="26"/>
        <v>85</v>
      </c>
      <c r="V73" s="66">
        <f t="shared" si="27"/>
        <v>85</v>
      </c>
      <c r="W73" s="66">
        <f t="shared" si="28"/>
        <v>70</v>
      </c>
      <c r="X73" s="66">
        <f t="shared" si="29"/>
        <v>85</v>
      </c>
      <c r="Y73" s="66">
        <f t="shared" si="30"/>
        <v>89</v>
      </c>
      <c r="Z73" s="58">
        <f t="shared" si="31"/>
        <v>82.8</v>
      </c>
      <c r="AA73" s="27">
        <v>23</v>
      </c>
      <c r="AB73" s="27">
        <v>27</v>
      </c>
      <c r="AC73" s="27">
        <v>34</v>
      </c>
      <c r="AD73" s="27">
        <v>24</v>
      </c>
      <c r="AE73" s="27">
        <v>34</v>
      </c>
      <c r="AF73" s="27">
        <v>27</v>
      </c>
      <c r="AG73" s="27">
        <v>24</v>
      </c>
      <c r="AH73" s="27">
        <v>24</v>
      </c>
      <c r="AI73" s="27">
        <v>22</v>
      </c>
      <c r="AJ73" s="27">
        <v>35</v>
      </c>
      <c r="AK73" s="27">
        <v>35</v>
      </c>
      <c r="AL73" s="27">
        <v>16</v>
      </c>
      <c r="AM73" s="27">
        <v>27</v>
      </c>
      <c r="AN73" s="27">
        <v>18</v>
      </c>
      <c r="AO73" s="27">
        <v>46</v>
      </c>
      <c r="AP73" s="58">
        <f>AA73+AB73+AC73</f>
        <v>84</v>
      </c>
      <c r="AQ73" s="58">
        <f>AD73+AE73+AF73</f>
        <v>85</v>
      </c>
      <c r="AR73" s="58">
        <f>AG73+AH73+AI73</f>
        <v>70</v>
      </c>
      <c r="AS73" s="58">
        <f>AJ73+AK73+AL73</f>
        <v>86</v>
      </c>
      <c r="AT73" s="58">
        <f>AM73+AN73+AO73</f>
        <v>91</v>
      </c>
      <c r="AU73" s="58">
        <f>AVERAGE(AP73:AT73)</f>
        <v>83.2</v>
      </c>
      <c r="AV73" s="58">
        <f>AVERAGE(Z73,AU73)</f>
        <v>83</v>
      </c>
      <c r="AW73" s="13">
        <f t="shared" si="33"/>
        <v>50</v>
      </c>
      <c r="AX73" s="23">
        <v>50</v>
      </c>
      <c r="AY73" s="13">
        <v>0</v>
      </c>
      <c r="AZ73" s="27">
        <v>23</v>
      </c>
      <c r="BA73" s="27">
        <v>27</v>
      </c>
      <c r="BB73" s="24">
        <v>34</v>
      </c>
      <c r="BC73" s="14">
        <v>24</v>
      </c>
      <c r="BD73" s="14">
        <v>39</v>
      </c>
      <c r="BE73" s="14">
        <v>24</v>
      </c>
      <c r="BF73" s="27">
        <v>24</v>
      </c>
      <c r="BG73" s="27">
        <v>24</v>
      </c>
      <c r="BH73" s="14">
        <v>30</v>
      </c>
      <c r="BI73" s="14">
        <v>33</v>
      </c>
      <c r="BJ73" s="14">
        <v>33</v>
      </c>
      <c r="BK73" s="14">
        <v>15</v>
      </c>
      <c r="BL73" s="14">
        <v>23</v>
      </c>
      <c r="BM73" s="14">
        <v>16</v>
      </c>
      <c r="BN73" s="14">
        <v>40</v>
      </c>
      <c r="BO73" s="58">
        <f>AZ73+BA73+BB73</f>
        <v>84</v>
      </c>
      <c r="BP73" s="58">
        <f>BC73+BD73+BE73</f>
        <v>87</v>
      </c>
      <c r="BQ73" s="58">
        <f>BF73+BG73+BH73</f>
        <v>78</v>
      </c>
      <c r="BR73" s="58">
        <f>BI73+BJ73+BK73</f>
        <v>81</v>
      </c>
      <c r="BS73" s="58">
        <f>BL73+BM73+BN73</f>
        <v>79</v>
      </c>
      <c r="BT73" s="58">
        <f>AVERAGE(BO73:BS73)</f>
        <v>81.8</v>
      </c>
      <c r="BU73" s="27"/>
      <c r="BV73" s="27"/>
      <c r="BW73" s="24"/>
      <c r="BX73" s="14"/>
      <c r="BY73" s="14"/>
      <c r="BZ73" s="14"/>
      <c r="CA73" s="27"/>
      <c r="CB73" s="27"/>
      <c r="CC73" s="14"/>
      <c r="CD73" s="14"/>
      <c r="CE73" s="14"/>
      <c r="CF73" s="14"/>
      <c r="CG73" s="14"/>
      <c r="CH73" s="14"/>
      <c r="CI73" s="14"/>
      <c r="CJ73" s="58"/>
      <c r="CK73" s="58"/>
      <c r="CL73" s="58"/>
      <c r="CM73" s="58"/>
      <c r="CN73" s="58"/>
      <c r="CO73" s="58"/>
      <c r="CP73" s="59">
        <f>BT73</f>
        <v>81.8</v>
      </c>
      <c r="CQ73" s="57">
        <f t="shared" si="34"/>
        <v>82.766355140186903</v>
      </c>
      <c r="CR73" s="58">
        <f t="shared" si="35"/>
        <v>82.332710280373817</v>
      </c>
      <c r="CS73" s="58">
        <f>(E73*AU73+AY73*CO73)/(E73+AY73)</f>
        <v>83.2</v>
      </c>
      <c r="CT73" s="58">
        <f>CR73-CS73</f>
        <v>-0.86728971962618573</v>
      </c>
      <c r="CU73" s="68">
        <f>STDEV(CR73:CS73)/AVERAGE(CR73:CS73)</f>
        <v>7.4096103538971265E-3</v>
      </c>
    </row>
    <row r="74" spans="1:99" x14ac:dyDescent="0.25">
      <c r="A74" s="14">
        <v>71</v>
      </c>
      <c r="B74" s="21" t="s">
        <v>51</v>
      </c>
      <c r="C74" s="22">
        <f t="shared" si="32"/>
        <v>123</v>
      </c>
      <c r="D74" s="25">
        <v>63</v>
      </c>
      <c r="E74" s="13">
        <v>60</v>
      </c>
      <c r="F74" s="14">
        <v>21</v>
      </c>
      <c r="G74" s="14">
        <v>27</v>
      </c>
      <c r="H74" s="14">
        <v>27</v>
      </c>
      <c r="I74" s="14">
        <v>24</v>
      </c>
      <c r="J74" s="14">
        <v>33</v>
      </c>
      <c r="K74" s="14">
        <v>26</v>
      </c>
      <c r="L74" s="14">
        <v>24</v>
      </c>
      <c r="M74" s="14">
        <v>24</v>
      </c>
      <c r="N74" s="14">
        <v>25</v>
      </c>
      <c r="O74" s="14">
        <v>36</v>
      </c>
      <c r="P74" s="14">
        <v>36</v>
      </c>
      <c r="Q74" s="14">
        <v>17</v>
      </c>
      <c r="R74" s="14">
        <v>26</v>
      </c>
      <c r="S74" s="14">
        <v>16</v>
      </c>
      <c r="T74" s="14">
        <v>44</v>
      </c>
      <c r="U74" s="66">
        <f t="shared" si="26"/>
        <v>75</v>
      </c>
      <c r="V74" s="66">
        <f t="shared" si="27"/>
        <v>83</v>
      </c>
      <c r="W74" s="66">
        <f t="shared" si="28"/>
        <v>73</v>
      </c>
      <c r="X74" s="66">
        <f t="shared" si="29"/>
        <v>89</v>
      </c>
      <c r="Y74" s="66">
        <f t="shared" si="30"/>
        <v>86</v>
      </c>
      <c r="Z74" s="58">
        <f t="shared" si="31"/>
        <v>81.2</v>
      </c>
      <c r="AA74" s="14">
        <v>21</v>
      </c>
      <c r="AB74" s="14">
        <v>27</v>
      </c>
      <c r="AC74" s="14">
        <v>27</v>
      </c>
      <c r="AD74" s="14">
        <v>24</v>
      </c>
      <c r="AE74" s="14">
        <v>33</v>
      </c>
      <c r="AF74" s="14">
        <v>26</v>
      </c>
      <c r="AG74" s="14">
        <v>24</v>
      </c>
      <c r="AH74" s="14">
        <v>24</v>
      </c>
      <c r="AI74" s="14">
        <v>24</v>
      </c>
      <c r="AJ74" s="14">
        <v>36</v>
      </c>
      <c r="AK74" s="14">
        <v>36</v>
      </c>
      <c r="AL74" s="14">
        <v>17</v>
      </c>
      <c r="AM74" s="14">
        <v>28</v>
      </c>
      <c r="AN74" s="14">
        <v>17</v>
      </c>
      <c r="AO74" s="14">
        <v>44</v>
      </c>
      <c r="AP74" s="58">
        <f>AA74+AB74+AC74</f>
        <v>75</v>
      </c>
      <c r="AQ74" s="58">
        <f>AD74+AE74+AF74</f>
        <v>83</v>
      </c>
      <c r="AR74" s="58">
        <f>AG74+AH74+AI74</f>
        <v>72</v>
      </c>
      <c r="AS74" s="58">
        <f>AJ74+AK74+AL74</f>
        <v>89</v>
      </c>
      <c r="AT74" s="58">
        <f>AM74+AN74+AO74</f>
        <v>89</v>
      </c>
      <c r="AU74" s="58">
        <f>AVERAGE(AP74:AT74)</f>
        <v>81.599999999999994</v>
      </c>
      <c r="AV74" s="58">
        <f>AVERAGE(Z74,AU74)</f>
        <v>81.400000000000006</v>
      </c>
      <c r="AW74" s="13">
        <f t="shared" si="33"/>
        <v>153</v>
      </c>
      <c r="AX74" s="25">
        <v>62</v>
      </c>
      <c r="AY74" s="13">
        <v>91</v>
      </c>
      <c r="AZ74" s="14">
        <v>21</v>
      </c>
      <c r="BA74" s="14">
        <v>27</v>
      </c>
      <c r="BB74" s="24">
        <v>35</v>
      </c>
      <c r="BC74" s="14">
        <v>24</v>
      </c>
      <c r="BD74" s="14">
        <v>32</v>
      </c>
      <c r="BE74" s="14">
        <v>28</v>
      </c>
      <c r="BF74" s="14">
        <v>24</v>
      </c>
      <c r="BG74" s="14">
        <v>24</v>
      </c>
      <c r="BH74" s="14">
        <v>21</v>
      </c>
      <c r="BI74" s="14">
        <v>36</v>
      </c>
      <c r="BJ74" s="14">
        <v>36</v>
      </c>
      <c r="BK74" s="14">
        <v>20</v>
      </c>
      <c r="BL74" s="14">
        <v>27</v>
      </c>
      <c r="BM74" s="14">
        <v>18</v>
      </c>
      <c r="BN74" s="14">
        <v>47</v>
      </c>
      <c r="BO74" s="58">
        <f>AZ74+BA74+BB74</f>
        <v>83</v>
      </c>
      <c r="BP74" s="58">
        <f>BC74+BD74+BE74</f>
        <v>84</v>
      </c>
      <c r="BQ74" s="58">
        <f>BF74+BG74+BH74</f>
        <v>69</v>
      </c>
      <c r="BR74" s="58">
        <f>BI74+BJ74+BK74</f>
        <v>92</v>
      </c>
      <c r="BS74" s="58">
        <f>BL74+BM74+BN74</f>
        <v>92</v>
      </c>
      <c r="BT74" s="58">
        <f>AVERAGE(BO74:BS74)</f>
        <v>84</v>
      </c>
      <c r="BU74" s="14">
        <v>21</v>
      </c>
      <c r="BV74" s="14">
        <v>27</v>
      </c>
      <c r="BW74" s="24">
        <v>35</v>
      </c>
      <c r="BX74" s="14">
        <v>24</v>
      </c>
      <c r="BY74" s="14">
        <v>32</v>
      </c>
      <c r="BZ74" s="14">
        <v>26</v>
      </c>
      <c r="CA74" s="14">
        <v>24</v>
      </c>
      <c r="CB74" s="14">
        <v>24</v>
      </c>
      <c r="CC74" s="14">
        <v>23</v>
      </c>
      <c r="CD74" s="14">
        <v>36</v>
      </c>
      <c r="CE74" s="14">
        <v>36</v>
      </c>
      <c r="CF74" s="14">
        <v>20</v>
      </c>
      <c r="CG74" s="14">
        <v>27</v>
      </c>
      <c r="CH74" s="14">
        <v>18</v>
      </c>
      <c r="CI74" s="14">
        <v>46</v>
      </c>
      <c r="CJ74" s="58">
        <f>BU74+BV74+BW74</f>
        <v>83</v>
      </c>
      <c r="CK74" s="58">
        <f>BX74+BY74+BZ74</f>
        <v>82</v>
      </c>
      <c r="CL74" s="58">
        <f>CA74+CB74+CC74</f>
        <v>71</v>
      </c>
      <c r="CM74" s="58">
        <f>CD74+CE74+CF74</f>
        <v>92</v>
      </c>
      <c r="CN74" s="58">
        <f>CG74+CH74+CI74</f>
        <v>91</v>
      </c>
      <c r="CO74" s="58">
        <f>AVERAGE(CJ74:CN74)</f>
        <v>83.8</v>
      </c>
      <c r="CP74" s="59">
        <f>AVERAGE(CO74,BT74)</f>
        <v>83.9</v>
      </c>
      <c r="CQ74" s="57">
        <f t="shared" si="34"/>
        <v>82.757313907284768</v>
      </c>
      <c r="CR74" s="58">
        <f t="shared" si="35"/>
        <v>82.588800000000006</v>
      </c>
      <c r="CS74" s="58">
        <f>(E74*AU74+AY74*CO74)/(E74+AY74)</f>
        <v>82.92582781456953</v>
      </c>
      <c r="CT74" s="58">
        <f>CR74-CS74</f>
        <v>-0.3370278145695238</v>
      </c>
      <c r="CU74" s="68">
        <f>STDEV(CR74:CS74)/AVERAGE(CR74:CS74)</f>
        <v>2.8796808629818855E-3</v>
      </c>
    </row>
    <row r="75" spans="1:99" x14ac:dyDescent="0.25">
      <c r="A75" s="14">
        <v>72</v>
      </c>
      <c r="B75" s="21" t="s">
        <v>53</v>
      </c>
      <c r="C75" s="22">
        <f t="shared" si="32"/>
        <v>126</v>
      </c>
      <c r="D75" s="25">
        <v>66</v>
      </c>
      <c r="E75" s="13">
        <v>60</v>
      </c>
      <c r="F75" s="27">
        <v>21</v>
      </c>
      <c r="G75" s="27">
        <v>27</v>
      </c>
      <c r="H75" s="27">
        <v>32</v>
      </c>
      <c r="I75" s="27">
        <v>24</v>
      </c>
      <c r="J75" s="27">
        <v>32</v>
      </c>
      <c r="K75" s="27">
        <v>26</v>
      </c>
      <c r="L75" s="27">
        <v>24</v>
      </c>
      <c r="M75" s="27">
        <v>24</v>
      </c>
      <c r="N75" s="27">
        <v>27</v>
      </c>
      <c r="O75" s="27">
        <v>34</v>
      </c>
      <c r="P75" s="27">
        <v>34</v>
      </c>
      <c r="Q75" s="27">
        <v>16</v>
      </c>
      <c r="R75" s="27">
        <v>24</v>
      </c>
      <c r="S75" s="27">
        <v>18</v>
      </c>
      <c r="T75" s="27">
        <v>42</v>
      </c>
      <c r="U75" s="66">
        <f t="shared" si="26"/>
        <v>80</v>
      </c>
      <c r="V75" s="66">
        <f t="shared" si="27"/>
        <v>82</v>
      </c>
      <c r="W75" s="66">
        <f t="shared" si="28"/>
        <v>75</v>
      </c>
      <c r="X75" s="66">
        <f t="shared" si="29"/>
        <v>84</v>
      </c>
      <c r="Y75" s="66">
        <f t="shared" si="30"/>
        <v>84</v>
      </c>
      <c r="Z75" s="58">
        <f t="shared" si="31"/>
        <v>81</v>
      </c>
      <c r="AA75" s="27">
        <v>21</v>
      </c>
      <c r="AB75" s="27">
        <v>27</v>
      </c>
      <c r="AC75" s="27">
        <v>32</v>
      </c>
      <c r="AD75" s="27">
        <v>24</v>
      </c>
      <c r="AE75" s="27">
        <v>32</v>
      </c>
      <c r="AF75" s="27">
        <v>26</v>
      </c>
      <c r="AG75" s="27">
        <v>24</v>
      </c>
      <c r="AH75" s="27">
        <v>24</v>
      </c>
      <c r="AI75" s="27">
        <v>25</v>
      </c>
      <c r="AJ75" s="27">
        <v>34</v>
      </c>
      <c r="AK75" s="27">
        <v>34</v>
      </c>
      <c r="AL75" s="27">
        <v>16</v>
      </c>
      <c r="AM75" s="27">
        <v>25</v>
      </c>
      <c r="AN75" s="27">
        <v>17</v>
      </c>
      <c r="AO75" s="27">
        <v>43</v>
      </c>
      <c r="AP75" s="58">
        <f>AA75+AB75+AC75</f>
        <v>80</v>
      </c>
      <c r="AQ75" s="58">
        <f>AD75+AE75+AF75</f>
        <v>82</v>
      </c>
      <c r="AR75" s="58">
        <f>AG75+AH75+AI75</f>
        <v>73</v>
      </c>
      <c r="AS75" s="58">
        <f>AJ75+AK75+AL75</f>
        <v>84</v>
      </c>
      <c r="AT75" s="58">
        <f>AM75+AN75+AO75</f>
        <v>85</v>
      </c>
      <c r="AU75" s="58">
        <f>AVERAGE(AP75:AT75)</f>
        <v>80.8</v>
      </c>
      <c r="AV75" s="58">
        <f>AVERAGE(Z75,AU75)</f>
        <v>80.900000000000006</v>
      </c>
      <c r="AW75" s="13">
        <f t="shared" si="33"/>
        <v>108</v>
      </c>
      <c r="AX75" s="25">
        <v>54</v>
      </c>
      <c r="AY75" s="13">
        <v>54</v>
      </c>
      <c r="AZ75" s="27">
        <v>21</v>
      </c>
      <c r="BA75" s="27">
        <v>27</v>
      </c>
      <c r="BB75" s="27">
        <v>36</v>
      </c>
      <c r="BC75" s="27">
        <v>24</v>
      </c>
      <c r="BD75" s="27">
        <v>35</v>
      </c>
      <c r="BE75" s="27">
        <v>27</v>
      </c>
      <c r="BF75" s="27">
        <v>24</v>
      </c>
      <c r="BG75" s="27">
        <v>24</v>
      </c>
      <c r="BH75" s="14">
        <v>22</v>
      </c>
      <c r="BI75" s="14">
        <v>37</v>
      </c>
      <c r="BJ75" s="14">
        <v>37</v>
      </c>
      <c r="BK75" s="14">
        <v>20</v>
      </c>
      <c r="BL75" s="14">
        <v>27</v>
      </c>
      <c r="BM75" s="14">
        <v>18</v>
      </c>
      <c r="BN75" s="14">
        <v>44</v>
      </c>
      <c r="BO75" s="58">
        <f>AZ75+BA75+BB75</f>
        <v>84</v>
      </c>
      <c r="BP75" s="58">
        <f>BC75+BD75+BE75</f>
        <v>86</v>
      </c>
      <c r="BQ75" s="58">
        <f>BF75+BG75+BH75</f>
        <v>70</v>
      </c>
      <c r="BR75" s="58">
        <f>BI75+BJ75+BK75</f>
        <v>94</v>
      </c>
      <c r="BS75" s="58">
        <f>BL75+BM75+BN75</f>
        <v>89</v>
      </c>
      <c r="BT75" s="58">
        <f>AVERAGE(BO75:BS75)</f>
        <v>84.6</v>
      </c>
      <c r="BU75" s="27">
        <v>21</v>
      </c>
      <c r="BV75" s="27">
        <v>27</v>
      </c>
      <c r="BW75" s="27">
        <v>36</v>
      </c>
      <c r="BX75" s="27">
        <v>24</v>
      </c>
      <c r="BY75" s="27">
        <v>35</v>
      </c>
      <c r="BZ75" s="27">
        <v>27</v>
      </c>
      <c r="CA75" s="27">
        <v>24</v>
      </c>
      <c r="CB75" s="27">
        <v>24</v>
      </c>
      <c r="CC75" s="14">
        <v>22</v>
      </c>
      <c r="CD75" s="14">
        <v>37</v>
      </c>
      <c r="CE75" s="14">
        <v>37</v>
      </c>
      <c r="CF75" s="14">
        <v>20</v>
      </c>
      <c r="CG75" s="14">
        <v>27</v>
      </c>
      <c r="CH75" s="14">
        <v>18</v>
      </c>
      <c r="CI75" s="14">
        <v>46</v>
      </c>
      <c r="CJ75" s="58">
        <f>BU75+BV75+BW75</f>
        <v>84</v>
      </c>
      <c r="CK75" s="58">
        <f>BX75+BY75+BZ75</f>
        <v>86</v>
      </c>
      <c r="CL75" s="58">
        <f>CA75+CB75+CC75</f>
        <v>70</v>
      </c>
      <c r="CM75" s="58">
        <f>CD75+CE75+CF75</f>
        <v>94</v>
      </c>
      <c r="CN75" s="58">
        <f>CG75+CH75+CI75</f>
        <v>91</v>
      </c>
      <c r="CO75" s="58">
        <f>AVERAGE(CJ75:CN75)</f>
        <v>85</v>
      </c>
      <c r="CP75" s="59">
        <f>AVERAGE(CO75,BT75)</f>
        <v>84.8</v>
      </c>
      <c r="CQ75" s="57">
        <f t="shared" si="34"/>
        <v>82.704736842105262</v>
      </c>
      <c r="CR75" s="58">
        <f t="shared" si="35"/>
        <v>82.61999999999999</v>
      </c>
      <c r="CS75" s="58">
        <f>(E75*AU75+AY75*CO75)/(E75+AY75)</f>
        <v>82.78947368421052</v>
      </c>
      <c r="CT75" s="58">
        <f>CR75-CS75</f>
        <v>-0.16947368421053</v>
      </c>
      <c r="CU75" s="68">
        <f>STDEV(CR75:CS75)/AVERAGE(CR75:CS75)</f>
        <v>1.4489616425080549E-3</v>
      </c>
    </row>
    <row r="76" spans="1:99" x14ac:dyDescent="0.25">
      <c r="A76" s="14">
        <v>73</v>
      </c>
      <c r="B76" s="15" t="s">
        <v>107</v>
      </c>
      <c r="C76" s="22">
        <f t="shared" si="32"/>
        <v>30</v>
      </c>
      <c r="D76" s="25">
        <v>30</v>
      </c>
      <c r="E76" s="13">
        <v>0</v>
      </c>
      <c r="F76" s="14">
        <v>23</v>
      </c>
      <c r="G76" s="14">
        <v>27</v>
      </c>
      <c r="H76" s="14">
        <v>35</v>
      </c>
      <c r="I76" s="14">
        <v>24</v>
      </c>
      <c r="J76" s="14">
        <v>36</v>
      </c>
      <c r="K76" s="14">
        <v>26</v>
      </c>
      <c r="L76" s="14">
        <v>24</v>
      </c>
      <c r="M76" s="14">
        <v>24</v>
      </c>
      <c r="N76" s="14">
        <v>30</v>
      </c>
      <c r="O76" s="14">
        <v>33</v>
      </c>
      <c r="P76" s="14">
        <v>33</v>
      </c>
      <c r="Q76" s="14">
        <v>15</v>
      </c>
      <c r="R76" s="14">
        <v>25</v>
      </c>
      <c r="S76" s="14">
        <v>18</v>
      </c>
      <c r="T76" s="14">
        <v>40</v>
      </c>
      <c r="U76" s="66">
        <f t="shared" si="26"/>
        <v>85</v>
      </c>
      <c r="V76" s="66">
        <f t="shared" si="27"/>
        <v>86</v>
      </c>
      <c r="W76" s="66">
        <f t="shared" si="28"/>
        <v>78</v>
      </c>
      <c r="X76" s="66">
        <f t="shared" si="29"/>
        <v>81</v>
      </c>
      <c r="Y76" s="66">
        <f t="shared" si="30"/>
        <v>83</v>
      </c>
      <c r="Z76" s="58">
        <f t="shared" si="31"/>
        <v>82.6</v>
      </c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58"/>
      <c r="AQ76" s="58"/>
      <c r="AR76" s="58"/>
      <c r="AS76" s="58"/>
      <c r="AT76" s="58"/>
      <c r="AU76" s="58"/>
      <c r="AV76" s="58">
        <f>Z76</f>
        <v>82.6</v>
      </c>
      <c r="AW76" s="13">
        <f t="shared" si="33"/>
        <v>0</v>
      </c>
      <c r="AX76" s="13">
        <v>0</v>
      </c>
      <c r="AY76" s="13">
        <v>0</v>
      </c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58"/>
      <c r="BP76" s="58"/>
      <c r="BQ76" s="58"/>
      <c r="BR76" s="58"/>
      <c r="BS76" s="58"/>
      <c r="BT76" s="58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58"/>
      <c r="CK76" s="58"/>
      <c r="CL76" s="58"/>
      <c r="CM76" s="58"/>
      <c r="CN76" s="58"/>
      <c r="CO76" s="58"/>
      <c r="CP76" s="59"/>
      <c r="CQ76" s="57">
        <f t="shared" si="34"/>
        <v>82.6</v>
      </c>
      <c r="CR76" s="58">
        <f t="shared" si="35"/>
        <v>82.6</v>
      </c>
      <c r="CS76" s="58" t="s">
        <v>71</v>
      </c>
      <c r="CT76" s="58" t="s">
        <v>71</v>
      </c>
      <c r="CU76" s="68" t="s">
        <v>71</v>
      </c>
    </row>
    <row r="77" spans="1:99" x14ac:dyDescent="0.25">
      <c r="A77" s="14">
        <v>74</v>
      </c>
      <c r="B77" s="15" t="s">
        <v>63</v>
      </c>
      <c r="C77" s="22">
        <f t="shared" si="32"/>
        <v>164</v>
      </c>
      <c r="D77" s="25">
        <v>80</v>
      </c>
      <c r="E77" s="25">
        <v>84</v>
      </c>
      <c r="F77" s="14">
        <v>25</v>
      </c>
      <c r="G77" s="14">
        <v>27</v>
      </c>
      <c r="H77" s="14">
        <v>36</v>
      </c>
      <c r="I77" s="14">
        <v>24</v>
      </c>
      <c r="J77" s="14">
        <v>34</v>
      </c>
      <c r="K77" s="14">
        <v>24</v>
      </c>
      <c r="L77" s="14">
        <v>30</v>
      </c>
      <c r="M77" s="14">
        <v>24</v>
      </c>
      <c r="N77" s="14">
        <v>26</v>
      </c>
      <c r="O77" s="14">
        <v>32</v>
      </c>
      <c r="P77" s="14">
        <v>32</v>
      </c>
      <c r="Q77" s="14">
        <v>17</v>
      </c>
      <c r="R77" s="14">
        <v>24</v>
      </c>
      <c r="S77" s="14">
        <v>16</v>
      </c>
      <c r="T77" s="14">
        <v>40</v>
      </c>
      <c r="U77" s="66">
        <f t="shared" si="26"/>
        <v>88</v>
      </c>
      <c r="V77" s="66">
        <f t="shared" si="27"/>
        <v>82</v>
      </c>
      <c r="W77" s="66">
        <f t="shared" si="28"/>
        <v>80</v>
      </c>
      <c r="X77" s="66">
        <f t="shared" si="29"/>
        <v>81</v>
      </c>
      <c r="Y77" s="66">
        <f t="shared" si="30"/>
        <v>80</v>
      </c>
      <c r="Z77" s="58">
        <f t="shared" si="31"/>
        <v>82.2</v>
      </c>
      <c r="AA77" s="14">
        <v>25</v>
      </c>
      <c r="AB77" s="14">
        <v>27</v>
      </c>
      <c r="AC77" s="14">
        <v>38</v>
      </c>
      <c r="AD77" s="14">
        <v>24</v>
      </c>
      <c r="AE77" s="14">
        <v>34</v>
      </c>
      <c r="AF77" s="14">
        <v>26</v>
      </c>
      <c r="AG77" s="14">
        <v>30</v>
      </c>
      <c r="AH77" s="14">
        <v>24</v>
      </c>
      <c r="AI77" s="14">
        <v>25</v>
      </c>
      <c r="AJ77" s="14">
        <v>32</v>
      </c>
      <c r="AK77" s="14">
        <v>31</v>
      </c>
      <c r="AL77" s="14">
        <v>17</v>
      </c>
      <c r="AM77" s="14">
        <v>24</v>
      </c>
      <c r="AN77" s="14">
        <v>16</v>
      </c>
      <c r="AO77" s="14">
        <v>41</v>
      </c>
      <c r="AP77" s="58">
        <f>AA77+AB77+AC77</f>
        <v>90</v>
      </c>
      <c r="AQ77" s="58">
        <f>AD77+AE77+AF77</f>
        <v>84</v>
      </c>
      <c r="AR77" s="58">
        <f>AG77+AH77+AI77</f>
        <v>79</v>
      </c>
      <c r="AS77" s="58">
        <f>AJ77+AK77+AL77</f>
        <v>80</v>
      </c>
      <c r="AT77" s="58">
        <f>AM77+AN77+AO77</f>
        <v>81</v>
      </c>
      <c r="AU77" s="58">
        <f>AVERAGE(AP77:AT77)</f>
        <v>82.8</v>
      </c>
      <c r="AV77" s="58">
        <f>AVERAGE(Z77,AU77)</f>
        <v>82.5</v>
      </c>
      <c r="AW77" s="13">
        <f t="shared" si="33"/>
        <v>0</v>
      </c>
      <c r="AX77" s="13">
        <v>0</v>
      </c>
      <c r="AY77" s="13">
        <v>0</v>
      </c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58"/>
      <c r="BP77" s="58"/>
      <c r="BQ77" s="58"/>
      <c r="BR77" s="58"/>
      <c r="BS77" s="58"/>
      <c r="BT77" s="58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58"/>
      <c r="CK77" s="58"/>
      <c r="CL77" s="58"/>
      <c r="CM77" s="58"/>
      <c r="CN77" s="58"/>
      <c r="CO77" s="58"/>
      <c r="CP77" s="59"/>
      <c r="CQ77" s="57">
        <f t="shared" si="34"/>
        <v>82.5</v>
      </c>
      <c r="CR77" s="58">
        <f t="shared" si="35"/>
        <v>82.2</v>
      </c>
      <c r="CS77" s="58">
        <f>(E77*AU77+AY77*CO77)/(E77+AY77)</f>
        <v>82.8</v>
      </c>
      <c r="CT77" s="58">
        <f>CR77-CS77</f>
        <v>-0.59999999999999432</v>
      </c>
      <c r="CU77" s="68">
        <f>STDEV(CR77:CS77)/AVERAGE(CR77:CS77)</f>
        <v>5.1425947722657508E-3</v>
      </c>
    </row>
    <row r="78" spans="1:99" x14ac:dyDescent="0.25">
      <c r="A78" s="14">
        <v>75</v>
      </c>
      <c r="B78" s="21" t="s">
        <v>45</v>
      </c>
      <c r="C78" s="22">
        <f t="shared" si="32"/>
        <v>128</v>
      </c>
      <c r="D78" s="25">
        <v>78</v>
      </c>
      <c r="E78" s="13">
        <v>50</v>
      </c>
      <c r="F78" s="14">
        <v>24</v>
      </c>
      <c r="G78" s="14">
        <v>27</v>
      </c>
      <c r="H78" s="14">
        <v>31</v>
      </c>
      <c r="I78" s="14">
        <v>24</v>
      </c>
      <c r="J78" s="14">
        <v>35</v>
      </c>
      <c r="K78" s="14">
        <v>26</v>
      </c>
      <c r="L78" s="14">
        <v>24</v>
      </c>
      <c r="M78" s="14">
        <v>24</v>
      </c>
      <c r="N78" s="14">
        <v>23</v>
      </c>
      <c r="O78" s="14">
        <v>34</v>
      </c>
      <c r="P78" s="14">
        <v>34</v>
      </c>
      <c r="Q78" s="14">
        <v>17</v>
      </c>
      <c r="R78" s="14">
        <v>25</v>
      </c>
      <c r="S78" s="14">
        <v>18</v>
      </c>
      <c r="T78" s="14">
        <v>44</v>
      </c>
      <c r="U78" s="66">
        <f t="shared" si="26"/>
        <v>82</v>
      </c>
      <c r="V78" s="66">
        <f t="shared" si="27"/>
        <v>85</v>
      </c>
      <c r="W78" s="66">
        <f t="shared" si="28"/>
        <v>71</v>
      </c>
      <c r="X78" s="66">
        <f t="shared" si="29"/>
        <v>85</v>
      </c>
      <c r="Y78" s="66">
        <f t="shared" si="30"/>
        <v>87</v>
      </c>
      <c r="Z78" s="58">
        <f t="shared" si="31"/>
        <v>82</v>
      </c>
      <c r="AA78" s="14">
        <v>24</v>
      </c>
      <c r="AB78" s="14">
        <v>27</v>
      </c>
      <c r="AC78" s="14">
        <v>31</v>
      </c>
      <c r="AD78" s="14">
        <v>24</v>
      </c>
      <c r="AE78" s="14">
        <v>35</v>
      </c>
      <c r="AF78" s="14">
        <v>26</v>
      </c>
      <c r="AG78" s="14">
        <v>24</v>
      </c>
      <c r="AH78" s="14">
        <v>24</v>
      </c>
      <c r="AI78" s="14">
        <v>23</v>
      </c>
      <c r="AJ78" s="14">
        <v>34</v>
      </c>
      <c r="AK78" s="14">
        <v>34</v>
      </c>
      <c r="AL78" s="14">
        <v>17</v>
      </c>
      <c r="AM78" s="14">
        <v>26</v>
      </c>
      <c r="AN78" s="14">
        <v>18</v>
      </c>
      <c r="AO78" s="14">
        <v>43</v>
      </c>
      <c r="AP78" s="58">
        <f>AA78+AB78+AC78</f>
        <v>82</v>
      </c>
      <c r="AQ78" s="58">
        <f>AD78+AE78+AF78</f>
        <v>85</v>
      </c>
      <c r="AR78" s="58">
        <f>AG78+AH78+AI78</f>
        <v>71</v>
      </c>
      <c r="AS78" s="58">
        <f>AJ78+AK78+AL78</f>
        <v>85</v>
      </c>
      <c r="AT78" s="58">
        <f>AM78+AN78+AO78</f>
        <v>87</v>
      </c>
      <c r="AU78" s="58">
        <f>AVERAGE(AP78:AT78)</f>
        <v>82</v>
      </c>
      <c r="AV78" s="58">
        <f>AVERAGE(Z78,AU78)</f>
        <v>82</v>
      </c>
      <c r="AW78" s="13">
        <f t="shared" si="33"/>
        <v>172</v>
      </c>
      <c r="AX78" s="13">
        <v>78</v>
      </c>
      <c r="AY78" s="13">
        <v>94</v>
      </c>
      <c r="AZ78" s="14">
        <v>24</v>
      </c>
      <c r="BA78" s="14">
        <v>27</v>
      </c>
      <c r="BB78" s="14">
        <v>30</v>
      </c>
      <c r="BC78" s="14">
        <v>24</v>
      </c>
      <c r="BD78" s="14">
        <v>34</v>
      </c>
      <c r="BE78" s="14">
        <v>26</v>
      </c>
      <c r="BF78" s="14">
        <v>24</v>
      </c>
      <c r="BG78" s="14">
        <v>32</v>
      </c>
      <c r="BH78" s="14">
        <v>20</v>
      </c>
      <c r="BI78" s="14">
        <v>36</v>
      </c>
      <c r="BJ78" s="14">
        <v>36</v>
      </c>
      <c r="BK78" s="14">
        <v>16</v>
      </c>
      <c r="BL78" s="14">
        <v>27</v>
      </c>
      <c r="BM78" s="14">
        <v>17</v>
      </c>
      <c r="BN78" s="14">
        <v>43</v>
      </c>
      <c r="BO78" s="58">
        <f>AZ78+BA78+BB78</f>
        <v>81</v>
      </c>
      <c r="BP78" s="58">
        <f>BC78+BD78+BE78</f>
        <v>84</v>
      </c>
      <c r="BQ78" s="58">
        <f>BF78+BG78+BH78</f>
        <v>76</v>
      </c>
      <c r="BR78" s="58">
        <f>BI78+BJ78+BK78</f>
        <v>88</v>
      </c>
      <c r="BS78" s="58">
        <f>BL78+BM78+BN78</f>
        <v>87</v>
      </c>
      <c r="BT78" s="58">
        <f>AVERAGE(BO78:BS78)</f>
        <v>83.2</v>
      </c>
      <c r="BU78" s="14">
        <v>22</v>
      </c>
      <c r="BV78" s="14">
        <v>27</v>
      </c>
      <c r="BW78" s="14">
        <v>32</v>
      </c>
      <c r="BX78" s="14">
        <v>24</v>
      </c>
      <c r="BY78" s="14">
        <v>34</v>
      </c>
      <c r="BZ78" s="14">
        <v>26</v>
      </c>
      <c r="CA78" s="14">
        <v>24</v>
      </c>
      <c r="CB78" s="14">
        <v>24</v>
      </c>
      <c r="CC78" s="14">
        <v>20</v>
      </c>
      <c r="CD78" s="14">
        <v>36</v>
      </c>
      <c r="CE78" s="14">
        <v>38</v>
      </c>
      <c r="CF78" s="14">
        <v>16</v>
      </c>
      <c r="CG78" s="14">
        <v>27</v>
      </c>
      <c r="CH78" s="14">
        <v>17</v>
      </c>
      <c r="CI78" s="14">
        <v>45</v>
      </c>
      <c r="CJ78" s="58">
        <f>BU78+BV78+BW78</f>
        <v>81</v>
      </c>
      <c r="CK78" s="58">
        <f>BX78+BY78+BZ78</f>
        <v>84</v>
      </c>
      <c r="CL78" s="58">
        <f>CA78+CB78+CC78</f>
        <v>68</v>
      </c>
      <c r="CM78" s="58">
        <f>CD78+CE78+CF78</f>
        <v>90</v>
      </c>
      <c r="CN78" s="58">
        <f>CG78+CH78+CI78</f>
        <v>89</v>
      </c>
      <c r="CO78" s="58">
        <f>AVERAGE(CJ78:CN78)</f>
        <v>82.4</v>
      </c>
      <c r="CP78" s="59">
        <f>AVERAGE(CO78,BT78)</f>
        <v>82.800000000000011</v>
      </c>
      <c r="CQ78" s="57">
        <f t="shared" si="34"/>
        <v>82.430555555555571</v>
      </c>
      <c r="CR78" s="58">
        <f t="shared" si="35"/>
        <v>82.600000000000009</v>
      </c>
      <c r="CS78" s="58">
        <f>(E78*AU78+AY78*CO78)/(E78+AY78)</f>
        <v>82.26111111111112</v>
      </c>
      <c r="CT78" s="58">
        <f>CR78-CS78</f>
        <v>0.33888888888888857</v>
      </c>
      <c r="CU78" s="68">
        <f>STDEV(CR78:CS78)/AVERAGE(CR78:CS78)</f>
        <v>2.9070607347854659E-3</v>
      </c>
    </row>
    <row r="79" spans="1:99" x14ac:dyDescent="0.25">
      <c r="A79" s="14">
        <v>76</v>
      </c>
      <c r="B79" s="21" t="s">
        <v>44</v>
      </c>
      <c r="C79" s="22">
        <f t="shared" si="32"/>
        <v>117</v>
      </c>
      <c r="D79" s="25">
        <v>55</v>
      </c>
      <c r="E79" s="13">
        <v>62</v>
      </c>
      <c r="F79" s="14">
        <v>22</v>
      </c>
      <c r="G79" s="14">
        <v>27</v>
      </c>
      <c r="H79" s="14">
        <v>32</v>
      </c>
      <c r="I79" s="14">
        <v>24</v>
      </c>
      <c r="J79" s="14">
        <v>34</v>
      </c>
      <c r="K79" s="14">
        <v>25</v>
      </c>
      <c r="L79" s="14">
        <v>24</v>
      </c>
      <c r="M79" s="14">
        <v>24</v>
      </c>
      <c r="N79" s="14">
        <v>23</v>
      </c>
      <c r="O79" s="14">
        <v>35</v>
      </c>
      <c r="P79" s="14">
        <v>35</v>
      </c>
      <c r="Q79" s="14">
        <v>17</v>
      </c>
      <c r="R79" s="14">
        <v>25</v>
      </c>
      <c r="S79" s="14">
        <v>20</v>
      </c>
      <c r="T79" s="14">
        <v>44</v>
      </c>
      <c r="U79" s="66">
        <f t="shared" si="26"/>
        <v>81</v>
      </c>
      <c r="V79" s="66">
        <f t="shared" si="27"/>
        <v>83</v>
      </c>
      <c r="W79" s="66">
        <f t="shared" si="28"/>
        <v>71</v>
      </c>
      <c r="X79" s="66">
        <f t="shared" si="29"/>
        <v>87</v>
      </c>
      <c r="Y79" s="66">
        <f t="shared" si="30"/>
        <v>89</v>
      </c>
      <c r="Z79" s="58">
        <f t="shared" si="31"/>
        <v>82.2</v>
      </c>
      <c r="AA79" s="14">
        <v>22</v>
      </c>
      <c r="AB79" s="14">
        <v>27</v>
      </c>
      <c r="AC79" s="14">
        <v>32</v>
      </c>
      <c r="AD79" s="14">
        <v>24</v>
      </c>
      <c r="AE79" s="14">
        <v>34</v>
      </c>
      <c r="AF79" s="14">
        <v>27</v>
      </c>
      <c r="AG79" s="14">
        <v>24</v>
      </c>
      <c r="AH79" s="14">
        <v>24</v>
      </c>
      <c r="AI79" s="14">
        <v>23</v>
      </c>
      <c r="AJ79" s="14">
        <v>35</v>
      </c>
      <c r="AK79" s="14">
        <v>35</v>
      </c>
      <c r="AL79" s="14">
        <v>17</v>
      </c>
      <c r="AM79" s="14">
        <v>25</v>
      </c>
      <c r="AN79" s="14">
        <v>18</v>
      </c>
      <c r="AO79" s="14">
        <v>43</v>
      </c>
      <c r="AP79" s="58">
        <f>AA79+AB79+AC79</f>
        <v>81</v>
      </c>
      <c r="AQ79" s="58">
        <f>AD79+AE79+AF79</f>
        <v>85</v>
      </c>
      <c r="AR79" s="58">
        <f>AG79+AH79+AI79</f>
        <v>71</v>
      </c>
      <c r="AS79" s="58">
        <f>AJ79+AK79+AL79</f>
        <v>87</v>
      </c>
      <c r="AT79" s="58">
        <f>AM79+AN79+AO79</f>
        <v>86</v>
      </c>
      <c r="AU79" s="58">
        <f>AVERAGE(AP79:AT79)</f>
        <v>82</v>
      </c>
      <c r="AV79" s="58">
        <f>AVERAGE(Z79,AU79)</f>
        <v>82.1</v>
      </c>
      <c r="AW79" s="13">
        <f t="shared" si="33"/>
        <v>0</v>
      </c>
      <c r="AX79" s="13">
        <v>0</v>
      </c>
      <c r="AY79" s="13">
        <v>0</v>
      </c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58"/>
      <c r="BP79" s="58"/>
      <c r="BQ79" s="58"/>
      <c r="BR79" s="58"/>
      <c r="BS79" s="58"/>
      <c r="BT79" s="58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58"/>
      <c r="CK79" s="58"/>
      <c r="CL79" s="58"/>
      <c r="CM79" s="58"/>
      <c r="CN79" s="58"/>
      <c r="CO79" s="58"/>
      <c r="CP79" s="59"/>
      <c r="CQ79" s="57">
        <f t="shared" si="34"/>
        <v>82.1</v>
      </c>
      <c r="CR79" s="58">
        <f t="shared" si="35"/>
        <v>82.2</v>
      </c>
      <c r="CS79" s="58">
        <f>(E79*AU79+AY79*CO79)/(E79+AY79)</f>
        <v>82</v>
      </c>
      <c r="CT79" s="58">
        <f>CR79-CS79</f>
        <v>0.20000000000000284</v>
      </c>
      <c r="CU79" s="68">
        <f>STDEV(CR79:CS79)/AVERAGE(CR79:CS79)</f>
        <v>1.7225500150707862E-3</v>
      </c>
    </row>
    <row r="80" spans="1:99" x14ac:dyDescent="0.25">
      <c r="A80" s="14">
        <v>77</v>
      </c>
      <c r="B80" s="15" t="s">
        <v>106</v>
      </c>
      <c r="C80" s="22">
        <f t="shared" si="32"/>
        <v>30</v>
      </c>
      <c r="D80" s="25">
        <v>30</v>
      </c>
      <c r="E80" s="13">
        <v>0</v>
      </c>
      <c r="F80" s="14">
        <v>23</v>
      </c>
      <c r="G80" s="14">
        <v>27</v>
      </c>
      <c r="H80" s="14">
        <v>35</v>
      </c>
      <c r="I80" s="14">
        <v>24</v>
      </c>
      <c r="J80" s="14">
        <v>37</v>
      </c>
      <c r="K80" s="14">
        <v>28</v>
      </c>
      <c r="L80" s="14">
        <v>24</v>
      </c>
      <c r="M80" s="14">
        <v>24</v>
      </c>
      <c r="N80" s="14">
        <v>30</v>
      </c>
      <c r="O80" s="14">
        <v>28</v>
      </c>
      <c r="P80" s="14">
        <v>28</v>
      </c>
      <c r="Q80" s="14">
        <v>17</v>
      </c>
      <c r="R80" s="14">
        <v>26</v>
      </c>
      <c r="S80" s="14">
        <v>17</v>
      </c>
      <c r="T80" s="14">
        <v>42</v>
      </c>
      <c r="U80" s="66">
        <f t="shared" si="26"/>
        <v>85</v>
      </c>
      <c r="V80" s="66">
        <f t="shared" si="27"/>
        <v>89</v>
      </c>
      <c r="W80" s="66">
        <f t="shared" si="28"/>
        <v>78</v>
      </c>
      <c r="X80" s="66">
        <f t="shared" si="29"/>
        <v>73</v>
      </c>
      <c r="Y80" s="66">
        <f t="shared" si="30"/>
        <v>85</v>
      </c>
      <c r="Z80" s="58">
        <f t="shared" si="31"/>
        <v>82</v>
      </c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58"/>
      <c r="AQ80" s="58"/>
      <c r="AR80" s="58"/>
      <c r="AS80" s="58"/>
      <c r="AT80" s="58"/>
      <c r="AU80" s="58"/>
      <c r="AV80" s="58">
        <f>Z80</f>
        <v>82</v>
      </c>
      <c r="AW80" s="13">
        <f t="shared" si="33"/>
        <v>0</v>
      </c>
      <c r="AX80" s="13">
        <v>0</v>
      </c>
      <c r="AY80" s="13">
        <v>0</v>
      </c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58"/>
      <c r="BP80" s="58"/>
      <c r="BQ80" s="58"/>
      <c r="BR80" s="58"/>
      <c r="BS80" s="58"/>
      <c r="BT80" s="58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58"/>
      <c r="CK80" s="58"/>
      <c r="CL80" s="58"/>
      <c r="CM80" s="58"/>
      <c r="CN80" s="58"/>
      <c r="CO80" s="58"/>
      <c r="CP80" s="59"/>
      <c r="CQ80" s="57">
        <f t="shared" si="34"/>
        <v>82</v>
      </c>
      <c r="CR80" s="58">
        <f t="shared" si="35"/>
        <v>82</v>
      </c>
      <c r="CS80" s="58" t="s">
        <v>71</v>
      </c>
      <c r="CT80" s="58" t="s">
        <v>71</v>
      </c>
      <c r="CU80" s="68" t="s">
        <v>71</v>
      </c>
    </row>
    <row r="81" spans="1:99" x14ac:dyDescent="0.25">
      <c r="A81" s="14">
        <v>78</v>
      </c>
      <c r="B81" s="15" t="s">
        <v>48</v>
      </c>
      <c r="C81" s="22">
        <f t="shared" si="32"/>
        <v>92</v>
      </c>
      <c r="D81" s="25">
        <v>72</v>
      </c>
      <c r="E81" s="25">
        <v>20</v>
      </c>
      <c r="F81" s="14">
        <v>24</v>
      </c>
      <c r="G81" s="14">
        <v>27</v>
      </c>
      <c r="H81" s="14">
        <v>30</v>
      </c>
      <c r="I81" s="14">
        <v>30</v>
      </c>
      <c r="J81" s="14">
        <v>32</v>
      </c>
      <c r="K81" s="14">
        <v>26</v>
      </c>
      <c r="L81" s="14">
        <v>24</v>
      </c>
      <c r="M81" s="14">
        <v>24</v>
      </c>
      <c r="N81" s="14">
        <v>26</v>
      </c>
      <c r="O81" s="14">
        <v>32</v>
      </c>
      <c r="P81" s="14">
        <v>31</v>
      </c>
      <c r="Q81" s="14">
        <v>18</v>
      </c>
      <c r="R81" s="14">
        <v>26</v>
      </c>
      <c r="S81" s="14">
        <v>19</v>
      </c>
      <c r="T81" s="14">
        <v>42</v>
      </c>
      <c r="U81" s="66">
        <f t="shared" si="26"/>
        <v>81</v>
      </c>
      <c r="V81" s="66">
        <f t="shared" si="27"/>
        <v>88</v>
      </c>
      <c r="W81" s="66">
        <f t="shared" si="28"/>
        <v>74</v>
      </c>
      <c r="X81" s="66">
        <f t="shared" si="29"/>
        <v>81</v>
      </c>
      <c r="Y81" s="66">
        <f t="shared" si="30"/>
        <v>87</v>
      </c>
      <c r="Z81" s="58">
        <f t="shared" si="31"/>
        <v>82.2</v>
      </c>
      <c r="AA81" s="14">
        <v>24</v>
      </c>
      <c r="AB81" s="14">
        <v>27</v>
      </c>
      <c r="AC81" s="14">
        <v>30</v>
      </c>
      <c r="AD81" s="14">
        <v>24</v>
      </c>
      <c r="AE81" s="14">
        <v>32</v>
      </c>
      <c r="AF81" s="14">
        <v>26</v>
      </c>
      <c r="AG81" s="14">
        <v>24</v>
      </c>
      <c r="AH81" s="14">
        <v>24</v>
      </c>
      <c r="AI81" s="14">
        <v>26</v>
      </c>
      <c r="AJ81" s="14">
        <v>32</v>
      </c>
      <c r="AK81" s="14">
        <v>31</v>
      </c>
      <c r="AL81" s="14">
        <v>18</v>
      </c>
      <c r="AM81" s="14">
        <v>26</v>
      </c>
      <c r="AN81" s="14">
        <v>18</v>
      </c>
      <c r="AO81" s="14">
        <v>45</v>
      </c>
      <c r="AP81" s="58">
        <f>AA81+AB81+AC81</f>
        <v>81</v>
      </c>
      <c r="AQ81" s="58">
        <f>AD81+AE81+AF81</f>
        <v>82</v>
      </c>
      <c r="AR81" s="58">
        <f>AG81+AH81+AI81</f>
        <v>74</v>
      </c>
      <c r="AS81" s="58">
        <f>AJ81+AK81+AL81</f>
        <v>81</v>
      </c>
      <c r="AT81" s="58">
        <f>AM81+AN81+AO81</f>
        <v>89</v>
      </c>
      <c r="AU81" s="58">
        <f>AVERAGE(AP81:AT81)</f>
        <v>81.400000000000006</v>
      </c>
      <c r="AV81" s="58">
        <f>AVERAGE(Z81,AU81)</f>
        <v>81.800000000000011</v>
      </c>
      <c r="AW81" s="13">
        <f t="shared" si="33"/>
        <v>0</v>
      </c>
      <c r="AX81" s="13">
        <v>0</v>
      </c>
      <c r="AY81" s="13">
        <v>0</v>
      </c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58"/>
      <c r="BP81" s="58"/>
      <c r="BQ81" s="58"/>
      <c r="BR81" s="58"/>
      <c r="BS81" s="58"/>
      <c r="BT81" s="58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58"/>
      <c r="CK81" s="58"/>
      <c r="CL81" s="58"/>
      <c r="CM81" s="58"/>
      <c r="CN81" s="58"/>
      <c r="CO81" s="58"/>
      <c r="CP81" s="59"/>
      <c r="CQ81" s="57">
        <f t="shared" si="34"/>
        <v>81.800000000000011</v>
      </c>
      <c r="CR81" s="58">
        <f t="shared" si="35"/>
        <v>82.2</v>
      </c>
      <c r="CS81" s="58">
        <f>(E81*AU81+AY81*CO81)/(E81+AY81)</f>
        <v>81.400000000000006</v>
      </c>
      <c r="CT81" s="58">
        <f>CR81-CS81</f>
        <v>0.79999999999999716</v>
      </c>
      <c r="CU81" s="68">
        <f>STDEV(CR81:CS81)/AVERAGE(CR81:CS81)</f>
        <v>6.9154697426556961E-3</v>
      </c>
    </row>
    <row r="82" spans="1:99" x14ac:dyDescent="0.25">
      <c r="A82" s="14">
        <v>79</v>
      </c>
      <c r="B82" s="21" t="s">
        <v>98</v>
      </c>
      <c r="C82" s="22">
        <f t="shared" si="32"/>
        <v>30</v>
      </c>
      <c r="D82" s="25">
        <v>30</v>
      </c>
      <c r="E82" s="13">
        <v>0</v>
      </c>
      <c r="F82" s="14">
        <v>24</v>
      </c>
      <c r="G82" s="14">
        <v>27</v>
      </c>
      <c r="H82" s="14">
        <v>31</v>
      </c>
      <c r="I82" s="14">
        <v>24</v>
      </c>
      <c r="J82" s="14">
        <v>39</v>
      </c>
      <c r="K82" s="14">
        <v>27</v>
      </c>
      <c r="L82" s="14">
        <v>24</v>
      </c>
      <c r="M82" s="14">
        <v>24</v>
      </c>
      <c r="N82" s="14">
        <v>20</v>
      </c>
      <c r="O82" s="14">
        <v>35</v>
      </c>
      <c r="P82" s="14">
        <v>35</v>
      </c>
      <c r="Q82" s="14">
        <v>17</v>
      </c>
      <c r="R82" s="14">
        <v>26</v>
      </c>
      <c r="S82" s="14">
        <v>16</v>
      </c>
      <c r="T82" s="14">
        <v>40</v>
      </c>
      <c r="U82" s="66">
        <f t="shared" si="26"/>
        <v>82</v>
      </c>
      <c r="V82" s="66">
        <f t="shared" si="27"/>
        <v>90</v>
      </c>
      <c r="W82" s="66">
        <f t="shared" si="28"/>
        <v>68</v>
      </c>
      <c r="X82" s="66">
        <f t="shared" si="29"/>
        <v>87</v>
      </c>
      <c r="Y82" s="66">
        <f t="shared" si="30"/>
        <v>82</v>
      </c>
      <c r="Z82" s="58">
        <f t="shared" si="31"/>
        <v>81.8</v>
      </c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58"/>
      <c r="AQ82" s="58"/>
      <c r="AR82" s="58"/>
      <c r="AS82" s="58"/>
      <c r="AT82" s="58"/>
      <c r="AU82" s="58"/>
      <c r="AV82" s="58">
        <f>Z82</f>
        <v>81.8</v>
      </c>
      <c r="AW82" s="13">
        <f t="shared" si="33"/>
        <v>0</v>
      </c>
      <c r="AX82" s="13">
        <v>0</v>
      </c>
      <c r="AY82" s="13">
        <v>0</v>
      </c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58"/>
      <c r="BP82" s="58"/>
      <c r="BQ82" s="58"/>
      <c r="BR82" s="58"/>
      <c r="BS82" s="58"/>
      <c r="BT82" s="58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58"/>
      <c r="CK82" s="58"/>
      <c r="CL82" s="58"/>
      <c r="CM82" s="58"/>
      <c r="CN82" s="58"/>
      <c r="CO82" s="58"/>
      <c r="CP82" s="59"/>
      <c r="CQ82" s="57">
        <f t="shared" si="34"/>
        <v>81.8</v>
      </c>
      <c r="CR82" s="58">
        <f t="shared" si="35"/>
        <v>81.8</v>
      </c>
      <c r="CS82" s="58" t="s">
        <v>71</v>
      </c>
      <c r="CT82" s="58" t="s">
        <v>71</v>
      </c>
      <c r="CU82" s="68" t="s">
        <v>71</v>
      </c>
    </row>
    <row r="83" spans="1:99" x14ac:dyDescent="0.25">
      <c r="A83" s="14">
        <v>80</v>
      </c>
      <c r="B83" s="21" t="s">
        <v>38</v>
      </c>
      <c r="C83" s="22">
        <f t="shared" si="32"/>
        <v>128</v>
      </c>
      <c r="D83" s="25">
        <v>97</v>
      </c>
      <c r="E83" s="13">
        <v>31</v>
      </c>
      <c r="F83" s="14">
        <v>24</v>
      </c>
      <c r="G83" s="14">
        <v>27</v>
      </c>
      <c r="H83" s="14">
        <v>35</v>
      </c>
      <c r="I83" s="14">
        <v>24</v>
      </c>
      <c r="J83" s="14">
        <v>32</v>
      </c>
      <c r="K83" s="14">
        <v>24</v>
      </c>
      <c r="L83" s="14">
        <v>24</v>
      </c>
      <c r="M83" s="14">
        <v>24</v>
      </c>
      <c r="N83" s="14">
        <v>22</v>
      </c>
      <c r="O83" s="14">
        <v>34</v>
      </c>
      <c r="P83" s="14">
        <v>33</v>
      </c>
      <c r="Q83" s="14">
        <v>16</v>
      </c>
      <c r="R83" s="14">
        <v>24</v>
      </c>
      <c r="S83" s="14">
        <v>15</v>
      </c>
      <c r="T83" s="14">
        <v>42</v>
      </c>
      <c r="U83" s="66">
        <f t="shared" si="26"/>
        <v>86</v>
      </c>
      <c r="V83" s="66">
        <f t="shared" si="27"/>
        <v>80</v>
      </c>
      <c r="W83" s="66">
        <f t="shared" si="28"/>
        <v>70</v>
      </c>
      <c r="X83" s="66">
        <f t="shared" si="29"/>
        <v>83</v>
      </c>
      <c r="Y83" s="66">
        <f t="shared" si="30"/>
        <v>81</v>
      </c>
      <c r="Z83" s="58">
        <f t="shared" si="31"/>
        <v>80</v>
      </c>
      <c r="AA83" s="14">
        <v>24</v>
      </c>
      <c r="AB83" s="14">
        <v>27</v>
      </c>
      <c r="AC83" s="14">
        <v>35</v>
      </c>
      <c r="AD83" s="14">
        <v>24</v>
      </c>
      <c r="AE83" s="14">
        <v>32</v>
      </c>
      <c r="AF83" s="14">
        <v>24</v>
      </c>
      <c r="AG83" s="14">
        <v>24</v>
      </c>
      <c r="AH83" s="14">
        <v>24</v>
      </c>
      <c r="AI83" s="14">
        <v>19</v>
      </c>
      <c r="AJ83" s="14">
        <v>34</v>
      </c>
      <c r="AK83" s="14">
        <v>33</v>
      </c>
      <c r="AL83" s="14">
        <v>16</v>
      </c>
      <c r="AM83" s="14">
        <v>23</v>
      </c>
      <c r="AN83" s="14">
        <v>15</v>
      </c>
      <c r="AO83" s="14">
        <v>40</v>
      </c>
      <c r="AP83" s="58">
        <f>AA83+AB83+AC83</f>
        <v>86</v>
      </c>
      <c r="AQ83" s="58">
        <f>AD83+AE83+AF83</f>
        <v>80</v>
      </c>
      <c r="AR83" s="58">
        <f>AG83+AH83+AI83</f>
        <v>67</v>
      </c>
      <c r="AS83" s="58">
        <f>AJ83+AK83+AL83</f>
        <v>83</v>
      </c>
      <c r="AT83" s="58">
        <f>AM83+AN83+AO83</f>
        <v>78</v>
      </c>
      <c r="AU83" s="58">
        <f>AVERAGE(AP83:AT83)</f>
        <v>78.8</v>
      </c>
      <c r="AV83" s="58">
        <f>AVERAGE(Z83,AU83)</f>
        <v>79.400000000000006</v>
      </c>
      <c r="AW83" s="13">
        <f t="shared" si="33"/>
        <v>97</v>
      </c>
      <c r="AX83" s="25">
        <v>60</v>
      </c>
      <c r="AY83" s="13">
        <v>37</v>
      </c>
      <c r="AZ83" s="14">
        <v>24</v>
      </c>
      <c r="BA83" s="14">
        <v>27</v>
      </c>
      <c r="BB83" s="14">
        <v>36</v>
      </c>
      <c r="BC83" s="14">
        <v>24</v>
      </c>
      <c r="BD83" s="14">
        <v>32</v>
      </c>
      <c r="BE83" s="14">
        <v>27</v>
      </c>
      <c r="BF83" s="14">
        <v>24</v>
      </c>
      <c r="BG83" s="14">
        <v>24</v>
      </c>
      <c r="BH83" s="14">
        <v>26</v>
      </c>
      <c r="BI83" s="14">
        <v>34</v>
      </c>
      <c r="BJ83" s="14">
        <v>34</v>
      </c>
      <c r="BK83" s="14">
        <v>20</v>
      </c>
      <c r="BL83" s="14">
        <v>25</v>
      </c>
      <c r="BM83" s="14">
        <v>17</v>
      </c>
      <c r="BN83" s="14">
        <v>42</v>
      </c>
      <c r="BO83" s="58">
        <f>AZ83+BA83+BB83</f>
        <v>87</v>
      </c>
      <c r="BP83" s="58">
        <f>BC83+BD83+BE83</f>
        <v>83</v>
      </c>
      <c r="BQ83" s="58">
        <f>BF83+BG83+BH83</f>
        <v>74</v>
      </c>
      <c r="BR83" s="58">
        <f>BI83+BJ83+BK83</f>
        <v>88</v>
      </c>
      <c r="BS83" s="58">
        <f>BL83+BM83+BN83</f>
        <v>84</v>
      </c>
      <c r="BT83" s="58">
        <f>AVERAGE(BO83:BS83)</f>
        <v>83.2</v>
      </c>
      <c r="BU83" s="14">
        <v>21</v>
      </c>
      <c r="BV83" s="14">
        <v>27</v>
      </c>
      <c r="BW83" s="14">
        <v>36</v>
      </c>
      <c r="BX83" s="14">
        <v>24</v>
      </c>
      <c r="BY83" s="14">
        <v>32</v>
      </c>
      <c r="BZ83" s="14">
        <v>27</v>
      </c>
      <c r="CA83" s="14">
        <v>24</v>
      </c>
      <c r="CB83" s="14">
        <v>24</v>
      </c>
      <c r="CC83" s="14">
        <v>26</v>
      </c>
      <c r="CD83" s="14">
        <v>34</v>
      </c>
      <c r="CE83" s="14">
        <v>34</v>
      </c>
      <c r="CF83" s="14">
        <v>20</v>
      </c>
      <c r="CG83" s="14">
        <v>25</v>
      </c>
      <c r="CH83" s="14">
        <v>17</v>
      </c>
      <c r="CI83" s="14">
        <v>45</v>
      </c>
      <c r="CJ83" s="58">
        <f>BU83+BV83+BW83</f>
        <v>84</v>
      </c>
      <c r="CK83" s="58">
        <f>BX83+BY83+BZ83</f>
        <v>83</v>
      </c>
      <c r="CL83" s="58">
        <f>CA83+CB83+CC83</f>
        <v>74</v>
      </c>
      <c r="CM83" s="58">
        <f>CD83+CE83+CF83</f>
        <v>88</v>
      </c>
      <c r="CN83" s="58">
        <f>CG83+CH83+CI83</f>
        <v>87</v>
      </c>
      <c r="CO83" s="58">
        <f>AVERAGE(CJ83:CN83)</f>
        <v>83.2</v>
      </c>
      <c r="CP83" s="59">
        <f>AVERAGE(CO83,BT83)</f>
        <v>83.2</v>
      </c>
      <c r="CQ83" s="57">
        <f t="shared" si="34"/>
        <v>81.208523791682268</v>
      </c>
      <c r="CR83" s="58">
        <f t="shared" si="35"/>
        <v>81.222929936305732</v>
      </c>
      <c r="CS83" s="58">
        <f>(E83*AU83+AY83*CO83)/(E83+AY83)</f>
        <v>81.194117647058818</v>
      </c>
      <c r="CT83" s="58">
        <f>CR83-CS83</f>
        <v>2.8812289246914702E-2</v>
      </c>
      <c r="CU83" s="68">
        <f>STDEV(CR83:CS83)/AVERAGE(CR83:CS83)</f>
        <v>2.5087717590167988E-4</v>
      </c>
    </row>
    <row r="84" spans="1:99" x14ac:dyDescent="0.25">
      <c r="A84" s="14">
        <v>81</v>
      </c>
      <c r="B84" s="15" t="s">
        <v>62</v>
      </c>
      <c r="C84" s="22">
        <f t="shared" si="32"/>
        <v>169</v>
      </c>
      <c r="D84" s="25">
        <v>73</v>
      </c>
      <c r="E84" s="25">
        <v>96</v>
      </c>
      <c r="F84" s="14">
        <v>24</v>
      </c>
      <c r="G84" s="14">
        <v>27</v>
      </c>
      <c r="H84" s="14">
        <v>33</v>
      </c>
      <c r="I84" s="14">
        <v>24</v>
      </c>
      <c r="J84" s="14">
        <v>32</v>
      </c>
      <c r="K84" s="14">
        <v>25</v>
      </c>
      <c r="L84" s="14">
        <v>24</v>
      </c>
      <c r="M84" s="14">
        <v>24</v>
      </c>
      <c r="N84" s="14">
        <v>26</v>
      </c>
      <c r="O84" s="14">
        <v>33</v>
      </c>
      <c r="P84" s="14">
        <v>33</v>
      </c>
      <c r="Q84" s="14">
        <v>18</v>
      </c>
      <c r="R84" s="14">
        <v>26</v>
      </c>
      <c r="S84" s="14">
        <v>15</v>
      </c>
      <c r="T84" s="14">
        <v>44</v>
      </c>
      <c r="U84" s="66">
        <f t="shared" si="26"/>
        <v>84</v>
      </c>
      <c r="V84" s="66">
        <f t="shared" si="27"/>
        <v>81</v>
      </c>
      <c r="W84" s="66">
        <f t="shared" si="28"/>
        <v>74</v>
      </c>
      <c r="X84" s="66">
        <f t="shared" si="29"/>
        <v>84</v>
      </c>
      <c r="Y84" s="66">
        <f t="shared" si="30"/>
        <v>85</v>
      </c>
      <c r="Z84" s="58">
        <f t="shared" si="31"/>
        <v>81.599999999999994</v>
      </c>
      <c r="AA84" s="14">
        <v>24</v>
      </c>
      <c r="AB84" s="14">
        <v>27</v>
      </c>
      <c r="AC84" s="14">
        <v>33</v>
      </c>
      <c r="AD84" s="14">
        <v>24</v>
      </c>
      <c r="AE84" s="14">
        <v>32</v>
      </c>
      <c r="AF84" s="14">
        <v>25</v>
      </c>
      <c r="AG84" s="14">
        <v>24</v>
      </c>
      <c r="AH84" s="14">
        <v>24</v>
      </c>
      <c r="AI84" s="14">
        <v>26</v>
      </c>
      <c r="AJ84" s="14">
        <v>33</v>
      </c>
      <c r="AK84" s="14">
        <v>32</v>
      </c>
      <c r="AL84" s="14">
        <v>18</v>
      </c>
      <c r="AM84" s="14">
        <v>26</v>
      </c>
      <c r="AN84" s="14">
        <v>15</v>
      </c>
      <c r="AO84" s="14">
        <v>41</v>
      </c>
      <c r="AP84" s="58">
        <f>AA84+AB84+AC84</f>
        <v>84</v>
      </c>
      <c r="AQ84" s="58">
        <f>AD84+AE84+AF84</f>
        <v>81</v>
      </c>
      <c r="AR84" s="58">
        <f>AG84+AH84+AI84</f>
        <v>74</v>
      </c>
      <c r="AS84" s="58">
        <f>AJ84+AK84+AL84</f>
        <v>83</v>
      </c>
      <c r="AT84" s="58">
        <f>AM84+AN84+AO84</f>
        <v>82</v>
      </c>
      <c r="AU84" s="58">
        <f>AVERAGE(AP84:AT84)</f>
        <v>80.8</v>
      </c>
      <c r="AV84" s="58">
        <f>AVERAGE(Z84,AU84)</f>
        <v>81.199999999999989</v>
      </c>
      <c r="AW84" s="13">
        <f t="shared" si="33"/>
        <v>0</v>
      </c>
      <c r="AX84" s="13">
        <v>0</v>
      </c>
      <c r="AY84" s="13">
        <v>0</v>
      </c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58"/>
      <c r="BP84" s="58"/>
      <c r="BQ84" s="58"/>
      <c r="BR84" s="58"/>
      <c r="BS84" s="58"/>
      <c r="BT84" s="58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58"/>
      <c r="CK84" s="58"/>
      <c r="CL84" s="58"/>
      <c r="CM84" s="58"/>
      <c r="CN84" s="58"/>
      <c r="CO84" s="58"/>
      <c r="CP84" s="59"/>
      <c r="CQ84" s="57">
        <f t="shared" si="34"/>
        <v>81.199999999999989</v>
      </c>
      <c r="CR84" s="58">
        <f t="shared" si="35"/>
        <v>81.599999999999994</v>
      </c>
      <c r="CS84" s="58">
        <f>(E84*AU84+AY84*CO84)/(E84+AY84)</f>
        <v>80.8</v>
      </c>
      <c r="CT84" s="58">
        <f>CR84-CS84</f>
        <v>0.79999999999999716</v>
      </c>
      <c r="CU84" s="68">
        <f>STDEV(CR84:CS84)/AVERAGE(CR84:CS84)</f>
        <v>6.9665692727738432E-3</v>
      </c>
    </row>
    <row r="85" spans="1:99" x14ac:dyDescent="0.25">
      <c r="A85" s="14">
        <v>82</v>
      </c>
      <c r="B85" s="21" t="s">
        <v>46</v>
      </c>
      <c r="C85" s="22">
        <f t="shared" si="32"/>
        <v>124</v>
      </c>
      <c r="D85" s="25">
        <v>60</v>
      </c>
      <c r="E85" s="13">
        <v>64</v>
      </c>
      <c r="F85" s="14">
        <v>21</v>
      </c>
      <c r="G85" s="14">
        <v>18</v>
      </c>
      <c r="H85" s="14">
        <v>34</v>
      </c>
      <c r="I85" s="14">
        <v>24</v>
      </c>
      <c r="J85" s="14">
        <v>35</v>
      </c>
      <c r="K85" s="14">
        <v>22</v>
      </c>
      <c r="L85" s="14">
        <v>24</v>
      </c>
      <c r="M85" s="14">
        <v>24</v>
      </c>
      <c r="N85" s="14">
        <v>25</v>
      </c>
      <c r="O85" s="14">
        <v>33</v>
      </c>
      <c r="P85" s="14">
        <v>33</v>
      </c>
      <c r="Q85" s="14">
        <v>15</v>
      </c>
      <c r="R85" s="14">
        <v>25</v>
      </c>
      <c r="S85" s="14">
        <v>18</v>
      </c>
      <c r="T85" s="14">
        <v>42</v>
      </c>
      <c r="U85" s="66">
        <f t="shared" si="26"/>
        <v>73</v>
      </c>
      <c r="V85" s="66">
        <f t="shared" si="27"/>
        <v>81</v>
      </c>
      <c r="W85" s="66">
        <f t="shared" si="28"/>
        <v>73</v>
      </c>
      <c r="X85" s="66">
        <f t="shared" si="29"/>
        <v>81</v>
      </c>
      <c r="Y85" s="66">
        <f t="shared" si="30"/>
        <v>85</v>
      </c>
      <c r="Z85" s="58">
        <f t="shared" si="31"/>
        <v>78.599999999999994</v>
      </c>
      <c r="AA85" s="14">
        <v>21</v>
      </c>
      <c r="AB85" s="14">
        <v>18</v>
      </c>
      <c r="AC85" s="14">
        <v>34</v>
      </c>
      <c r="AD85" s="14">
        <v>24</v>
      </c>
      <c r="AE85" s="14">
        <v>35</v>
      </c>
      <c r="AF85" s="14">
        <v>23</v>
      </c>
      <c r="AG85" s="14">
        <v>24</v>
      </c>
      <c r="AH85" s="14">
        <v>24</v>
      </c>
      <c r="AI85" s="14">
        <v>25</v>
      </c>
      <c r="AJ85" s="14">
        <v>33</v>
      </c>
      <c r="AK85" s="14">
        <v>33</v>
      </c>
      <c r="AL85" s="14">
        <v>15</v>
      </c>
      <c r="AM85" s="14">
        <v>25</v>
      </c>
      <c r="AN85" s="14">
        <v>16</v>
      </c>
      <c r="AO85" s="14">
        <v>41</v>
      </c>
      <c r="AP85" s="58">
        <f>AA85+AB85+AC85</f>
        <v>73</v>
      </c>
      <c r="AQ85" s="58">
        <f>AD85+AE85+AF85</f>
        <v>82</v>
      </c>
      <c r="AR85" s="58">
        <f>AG85+AH85+AI85</f>
        <v>73</v>
      </c>
      <c r="AS85" s="58">
        <f>AJ85+AK85+AL85</f>
        <v>81</v>
      </c>
      <c r="AT85" s="58">
        <f>AM85+AN85+AO85</f>
        <v>82</v>
      </c>
      <c r="AU85" s="58">
        <f>AVERAGE(AP85:AT85)</f>
        <v>78.2</v>
      </c>
      <c r="AV85" s="58">
        <f>AVERAGE(Z85,AU85)</f>
        <v>78.400000000000006</v>
      </c>
      <c r="AW85" s="13">
        <f t="shared" si="33"/>
        <v>117</v>
      </c>
      <c r="AX85" s="25">
        <v>57</v>
      </c>
      <c r="AY85" s="13">
        <v>60</v>
      </c>
      <c r="AZ85" s="14">
        <v>21</v>
      </c>
      <c r="BA85" s="14">
        <v>18</v>
      </c>
      <c r="BB85" s="14">
        <v>35</v>
      </c>
      <c r="BC85" s="14">
        <v>24</v>
      </c>
      <c r="BD85" s="14">
        <v>37</v>
      </c>
      <c r="BE85" s="14">
        <v>26</v>
      </c>
      <c r="BF85" s="14">
        <v>24</v>
      </c>
      <c r="BG85" s="14">
        <v>24</v>
      </c>
      <c r="BH85" s="27">
        <v>22</v>
      </c>
      <c r="BI85" s="27">
        <v>34</v>
      </c>
      <c r="BJ85" s="27">
        <v>34</v>
      </c>
      <c r="BK85" s="27">
        <v>17</v>
      </c>
      <c r="BL85" s="27">
        <v>26</v>
      </c>
      <c r="BM85" s="27">
        <v>18</v>
      </c>
      <c r="BN85" s="27">
        <v>44</v>
      </c>
      <c r="BO85" s="58">
        <f>AZ85+BA85+BB85</f>
        <v>74</v>
      </c>
      <c r="BP85" s="58">
        <f>BC85+BD85+BE85</f>
        <v>87</v>
      </c>
      <c r="BQ85" s="58">
        <f>BF85+BG85+BH85</f>
        <v>70</v>
      </c>
      <c r="BR85" s="58">
        <f>BI85+BJ85+BK85</f>
        <v>85</v>
      </c>
      <c r="BS85" s="58">
        <f>BL85+BM85+BN85</f>
        <v>88</v>
      </c>
      <c r="BT85" s="58">
        <f>AVERAGE(BO85:BS85)</f>
        <v>80.8</v>
      </c>
      <c r="BU85" s="14">
        <v>21</v>
      </c>
      <c r="BV85" s="14">
        <v>18</v>
      </c>
      <c r="BW85" s="14">
        <v>35</v>
      </c>
      <c r="BX85" s="14">
        <v>24</v>
      </c>
      <c r="BY85" s="14">
        <v>37</v>
      </c>
      <c r="BZ85" s="14">
        <v>26</v>
      </c>
      <c r="CA85" s="14">
        <v>24</v>
      </c>
      <c r="CB85" s="14">
        <v>24</v>
      </c>
      <c r="CC85" s="27">
        <v>24</v>
      </c>
      <c r="CD85" s="27">
        <v>35</v>
      </c>
      <c r="CE85" s="27">
        <v>35</v>
      </c>
      <c r="CF85" s="27">
        <v>17</v>
      </c>
      <c r="CG85" s="27">
        <v>26</v>
      </c>
      <c r="CH85" s="27">
        <v>18</v>
      </c>
      <c r="CI85" s="27">
        <v>47</v>
      </c>
      <c r="CJ85" s="58">
        <f>BU85+BV85+BW85</f>
        <v>74</v>
      </c>
      <c r="CK85" s="58">
        <f>BX85+BY85+BZ85</f>
        <v>87</v>
      </c>
      <c r="CL85" s="58">
        <f>CA85+CB85+CC85</f>
        <v>72</v>
      </c>
      <c r="CM85" s="58">
        <f>CD85+CE85+CF85</f>
        <v>87</v>
      </c>
      <c r="CN85" s="58">
        <f>CG85+CH85+CI85</f>
        <v>91</v>
      </c>
      <c r="CO85" s="58">
        <f>AVERAGE(CJ85:CN85)</f>
        <v>82.2</v>
      </c>
      <c r="CP85" s="59">
        <f>AVERAGE(CO85,BT85)</f>
        <v>81.5</v>
      </c>
      <c r="CQ85" s="57">
        <f t="shared" si="34"/>
        <v>79.903639371381303</v>
      </c>
      <c r="CR85" s="58">
        <f t="shared" si="35"/>
        <v>79.671794871794859</v>
      </c>
      <c r="CS85" s="58">
        <f>(E85*AU85+AY85*CO85)/(E85+AY85)</f>
        <v>80.135483870967732</v>
      </c>
      <c r="CT85" s="58">
        <f>CR85-CS85</f>
        <v>-0.46368899917287365</v>
      </c>
      <c r="CU85" s="68">
        <f>STDEV(CR85:CS85)/AVERAGE(CR85:CS85)</f>
        <v>4.1034130392085333E-3</v>
      </c>
    </row>
    <row r="86" spans="1:99" x14ac:dyDescent="0.25">
      <c r="A86" s="14">
        <v>83</v>
      </c>
      <c r="B86" s="21" t="s">
        <v>90</v>
      </c>
      <c r="C86" s="22">
        <f t="shared" si="32"/>
        <v>30</v>
      </c>
      <c r="D86" s="13">
        <v>30</v>
      </c>
      <c r="E86" s="13">
        <v>0</v>
      </c>
      <c r="F86" s="27">
        <v>20</v>
      </c>
      <c r="G86" s="27">
        <v>18</v>
      </c>
      <c r="H86" s="27">
        <v>33</v>
      </c>
      <c r="I86" s="27">
        <v>24</v>
      </c>
      <c r="J86" s="27">
        <v>40</v>
      </c>
      <c r="K86" s="27">
        <v>27</v>
      </c>
      <c r="L86" s="27">
        <v>24</v>
      </c>
      <c r="M86" s="27">
        <v>24</v>
      </c>
      <c r="N86" s="27">
        <v>0</v>
      </c>
      <c r="O86" s="27">
        <v>37</v>
      </c>
      <c r="P86" s="27">
        <v>37</v>
      </c>
      <c r="Q86" s="27">
        <v>18</v>
      </c>
      <c r="R86" s="27">
        <v>29</v>
      </c>
      <c r="S86" s="27">
        <v>18</v>
      </c>
      <c r="T86" s="27">
        <v>49</v>
      </c>
      <c r="U86" s="66">
        <f t="shared" si="26"/>
        <v>71</v>
      </c>
      <c r="V86" s="66">
        <f t="shared" si="27"/>
        <v>91</v>
      </c>
      <c r="W86" s="66">
        <f t="shared" si="28"/>
        <v>48</v>
      </c>
      <c r="X86" s="66">
        <f t="shared" si="29"/>
        <v>92</v>
      </c>
      <c r="Y86" s="66">
        <f t="shared" si="30"/>
        <v>96</v>
      </c>
      <c r="Z86" s="58">
        <f t="shared" si="31"/>
        <v>79.599999999999994</v>
      </c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58"/>
      <c r="AQ86" s="58"/>
      <c r="AR86" s="58"/>
      <c r="AS86" s="58"/>
      <c r="AT86" s="58"/>
      <c r="AU86" s="58"/>
      <c r="AV86" s="58">
        <f>Z86</f>
        <v>79.599999999999994</v>
      </c>
      <c r="AW86" s="13">
        <f t="shared" si="33"/>
        <v>0</v>
      </c>
      <c r="AX86" s="13">
        <v>0</v>
      </c>
      <c r="AY86" s="13">
        <v>0</v>
      </c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58"/>
      <c r="BP86" s="58"/>
      <c r="BQ86" s="58"/>
      <c r="BR86" s="58"/>
      <c r="BS86" s="58"/>
      <c r="BT86" s="58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58"/>
      <c r="CK86" s="58"/>
      <c r="CL86" s="58"/>
      <c r="CM86" s="58"/>
      <c r="CN86" s="58"/>
      <c r="CO86" s="58"/>
      <c r="CP86" s="59"/>
      <c r="CQ86" s="57">
        <f t="shared" si="34"/>
        <v>79.599999999999994</v>
      </c>
      <c r="CR86" s="58">
        <f t="shared" si="35"/>
        <v>79.599999999999994</v>
      </c>
      <c r="CS86" s="58" t="s">
        <v>71</v>
      </c>
      <c r="CT86" s="58" t="s">
        <v>71</v>
      </c>
      <c r="CU86" s="68" t="s">
        <v>71</v>
      </c>
    </row>
    <row r="87" spans="1:99" x14ac:dyDescent="0.25">
      <c r="A87" s="14">
        <v>84</v>
      </c>
      <c r="B87" s="21" t="s">
        <v>39</v>
      </c>
      <c r="C87" s="22">
        <f t="shared" si="32"/>
        <v>100</v>
      </c>
      <c r="D87" s="25">
        <v>62</v>
      </c>
      <c r="E87" s="13">
        <v>38</v>
      </c>
      <c r="F87" s="14">
        <v>20</v>
      </c>
      <c r="G87" s="14">
        <v>18</v>
      </c>
      <c r="H87" s="14">
        <v>30</v>
      </c>
      <c r="I87" s="14">
        <v>24</v>
      </c>
      <c r="J87" s="14">
        <v>38</v>
      </c>
      <c r="K87" s="14">
        <v>26</v>
      </c>
      <c r="L87" s="14">
        <v>24</v>
      </c>
      <c r="M87" s="14">
        <v>24</v>
      </c>
      <c r="N87" s="14">
        <v>26</v>
      </c>
      <c r="O87" s="14">
        <v>32</v>
      </c>
      <c r="P87" s="14">
        <v>32</v>
      </c>
      <c r="Q87" s="14">
        <v>16</v>
      </c>
      <c r="R87" s="14">
        <v>25</v>
      </c>
      <c r="S87" s="14">
        <v>16</v>
      </c>
      <c r="T87" s="14">
        <v>42</v>
      </c>
      <c r="U87" s="66">
        <f t="shared" si="26"/>
        <v>68</v>
      </c>
      <c r="V87" s="66">
        <f t="shared" si="27"/>
        <v>88</v>
      </c>
      <c r="W87" s="66">
        <f t="shared" si="28"/>
        <v>74</v>
      </c>
      <c r="X87" s="66">
        <f t="shared" si="29"/>
        <v>80</v>
      </c>
      <c r="Y87" s="66">
        <f t="shared" si="30"/>
        <v>83</v>
      </c>
      <c r="Z87" s="58">
        <f t="shared" si="31"/>
        <v>78.599999999999994</v>
      </c>
      <c r="AA87" s="14">
        <v>20</v>
      </c>
      <c r="AB87" s="14">
        <v>18</v>
      </c>
      <c r="AC87" s="14">
        <v>30</v>
      </c>
      <c r="AD87" s="14">
        <v>24</v>
      </c>
      <c r="AE87" s="14">
        <v>38</v>
      </c>
      <c r="AF87" s="14">
        <v>26</v>
      </c>
      <c r="AG87" s="14">
        <v>24</v>
      </c>
      <c r="AH87" s="14">
        <v>24</v>
      </c>
      <c r="AI87" s="14">
        <v>24</v>
      </c>
      <c r="AJ87" s="14">
        <v>32</v>
      </c>
      <c r="AK87" s="14">
        <v>32</v>
      </c>
      <c r="AL87" s="14">
        <v>16</v>
      </c>
      <c r="AM87" s="14">
        <v>25</v>
      </c>
      <c r="AN87" s="14">
        <v>15</v>
      </c>
      <c r="AO87" s="14">
        <v>40</v>
      </c>
      <c r="AP87" s="58">
        <f>AA87+AB87+AC87</f>
        <v>68</v>
      </c>
      <c r="AQ87" s="58">
        <f>AD87+AE87+AF87</f>
        <v>88</v>
      </c>
      <c r="AR87" s="58">
        <f>AG87+AH87+AI87</f>
        <v>72</v>
      </c>
      <c r="AS87" s="58">
        <f>AJ87+AK87+AL87</f>
        <v>80</v>
      </c>
      <c r="AT87" s="58">
        <f>AM87+AN87+AO87</f>
        <v>80</v>
      </c>
      <c r="AU87" s="58">
        <f>AVERAGE(AP87:AT87)</f>
        <v>77.599999999999994</v>
      </c>
      <c r="AV87" s="58">
        <f>AVERAGE(Z87,AU87)</f>
        <v>78.099999999999994</v>
      </c>
      <c r="AW87" s="13">
        <f t="shared" si="33"/>
        <v>107</v>
      </c>
      <c r="AX87" s="25">
        <v>57</v>
      </c>
      <c r="AY87" s="13">
        <v>50</v>
      </c>
      <c r="AZ87" s="14">
        <v>20</v>
      </c>
      <c r="BA87" s="14">
        <v>18</v>
      </c>
      <c r="BB87" s="28">
        <v>36</v>
      </c>
      <c r="BC87" s="14">
        <v>24</v>
      </c>
      <c r="BD87" s="28">
        <v>31</v>
      </c>
      <c r="BE87" s="28">
        <v>26</v>
      </c>
      <c r="BF87" s="14">
        <v>24</v>
      </c>
      <c r="BG87" s="14">
        <v>24</v>
      </c>
      <c r="BH87" s="14">
        <v>20</v>
      </c>
      <c r="BI87" s="14">
        <v>35</v>
      </c>
      <c r="BJ87" s="14">
        <v>35</v>
      </c>
      <c r="BK87" s="14">
        <v>20</v>
      </c>
      <c r="BL87" s="14">
        <v>26</v>
      </c>
      <c r="BM87" s="14">
        <v>18</v>
      </c>
      <c r="BN87" s="14">
        <v>41</v>
      </c>
      <c r="BO87" s="58">
        <f>AZ87+BA87+BB87</f>
        <v>74</v>
      </c>
      <c r="BP87" s="58">
        <f>BC87+BD87+BE87</f>
        <v>81</v>
      </c>
      <c r="BQ87" s="58">
        <f>BF87+BG87+BH87</f>
        <v>68</v>
      </c>
      <c r="BR87" s="58">
        <f>BI87+BJ87+BK87</f>
        <v>90</v>
      </c>
      <c r="BS87" s="58">
        <f>BL87+BM87+BN87</f>
        <v>85</v>
      </c>
      <c r="BT87" s="58">
        <f>AVERAGE(BO87:BS87)</f>
        <v>79.599999999999994</v>
      </c>
      <c r="BU87" s="14">
        <v>20</v>
      </c>
      <c r="BV87" s="14">
        <v>18</v>
      </c>
      <c r="BW87" s="28">
        <v>36</v>
      </c>
      <c r="BX87" s="14">
        <v>24</v>
      </c>
      <c r="BY87" s="28">
        <v>31</v>
      </c>
      <c r="BZ87" s="28">
        <v>26</v>
      </c>
      <c r="CA87" s="14">
        <v>24</v>
      </c>
      <c r="CB87" s="14">
        <v>24</v>
      </c>
      <c r="CC87" s="14">
        <v>24</v>
      </c>
      <c r="CD87" s="14">
        <v>36</v>
      </c>
      <c r="CE87" s="14">
        <v>35</v>
      </c>
      <c r="CF87" s="14">
        <v>20</v>
      </c>
      <c r="CG87" s="14">
        <v>27</v>
      </c>
      <c r="CH87" s="14">
        <v>18</v>
      </c>
      <c r="CI87" s="14">
        <v>46</v>
      </c>
      <c r="CJ87" s="58">
        <f>BU87+BV87+BW87</f>
        <v>74</v>
      </c>
      <c r="CK87" s="58">
        <f>BX87+BY87+BZ87</f>
        <v>81</v>
      </c>
      <c r="CL87" s="58">
        <f>CA87+CB87+CC87</f>
        <v>72</v>
      </c>
      <c r="CM87" s="58">
        <f>CD87+CE87+CF87</f>
        <v>91</v>
      </c>
      <c r="CN87" s="58">
        <f>CG87+CH87+CI87</f>
        <v>91</v>
      </c>
      <c r="CO87" s="58">
        <f>AVERAGE(CJ87:CN87)</f>
        <v>81.8</v>
      </c>
      <c r="CP87" s="59">
        <f>AVERAGE(CO87,BT87)</f>
        <v>80.699999999999989</v>
      </c>
      <c r="CQ87" s="57">
        <f t="shared" si="34"/>
        <v>79.532677616501147</v>
      </c>
      <c r="CR87" s="58">
        <f t="shared" si="35"/>
        <v>79.078991596638659</v>
      </c>
      <c r="CS87" s="58">
        <f>(E87*AU87+AY87*CO87)/(E87+AY87)</f>
        <v>79.986363636363635</v>
      </c>
      <c r="CT87" s="58">
        <f>CR87-CS87</f>
        <v>-0.90737203972497582</v>
      </c>
      <c r="CU87" s="68">
        <f>STDEV(CR87:CS87)/AVERAGE(CR87:CS87)</f>
        <v>8.0672365319117735E-3</v>
      </c>
    </row>
    <row r="88" spans="1:99" x14ac:dyDescent="0.25">
      <c r="A88" s="14">
        <v>85</v>
      </c>
      <c r="B88" s="21" t="s">
        <v>119</v>
      </c>
      <c r="C88" s="22">
        <f t="shared" si="32"/>
        <v>0</v>
      </c>
      <c r="D88" s="23">
        <v>0</v>
      </c>
      <c r="E88" s="13">
        <v>0</v>
      </c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58"/>
      <c r="V88" s="58"/>
      <c r="W88" s="58"/>
      <c r="X88" s="58"/>
      <c r="Y88" s="58"/>
      <c r="Z88" s="58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58"/>
      <c r="AQ88" s="58"/>
      <c r="AR88" s="58"/>
      <c r="AS88" s="58"/>
      <c r="AT88" s="58"/>
      <c r="AU88" s="58"/>
      <c r="AV88" s="58"/>
      <c r="AW88" s="13">
        <f t="shared" si="33"/>
        <v>99</v>
      </c>
      <c r="AX88" s="23">
        <v>50</v>
      </c>
      <c r="AY88" s="13">
        <v>49</v>
      </c>
      <c r="AZ88" s="14">
        <v>22</v>
      </c>
      <c r="BA88" s="14">
        <v>27</v>
      </c>
      <c r="BB88" s="24">
        <v>32</v>
      </c>
      <c r="BC88" s="14">
        <v>24</v>
      </c>
      <c r="BD88" s="14">
        <v>34</v>
      </c>
      <c r="BE88" s="14">
        <v>23</v>
      </c>
      <c r="BF88" s="14">
        <v>24</v>
      </c>
      <c r="BG88" s="14">
        <v>24</v>
      </c>
      <c r="BH88" s="14">
        <v>23</v>
      </c>
      <c r="BI88" s="14">
        <v>31</v>
      </c>
      <c r="BJ88" s="14">
        <v>31</v>
      </c>
      <c r="BK88" s="14">
        <v>19</v>
      </c>
      <c r="BL88" s="14">
        <v>24</v>
      </c>
      <c r="BM88" s="14">
        <v>15</v>
      </c>
      <c r="BN88" s="14">
        <v>40</v>
      </c>
      <c r="BO88" s="58">
        <f>AZ88+BA88+BB88</f>
        <v>81</v>
      </c>
      <c r="BP88" s="58">
        <f>BC88+BD88+BE88</f>
        <v>81</v>
      </c>
      <c r="BQ88" s="58">
        <f>BF88+BG88+BH88</f>
        <v>71</v>
      </c>
      <c r="BR88" s="58">
        <f>BI88+BJ88+BK88</f>
        <v>81</v>
      </c>
      <c r="BS88" s="58">
        <f>BL88+BM88+BN88</f>
        <v>79</v>
      </c>
      <c r="BT88" s="58">
        <f>AVERAGE(BO88:BS88)</f>
        <v>78.599999999999994</v>
      </c>
      <c r="BU88" s="14">
        <v>22</v>
      </c>
      <c r="BV88" s="14">
        <v>27</v>
      </c>
      <c r="BW88" s="24">
        <v>32</v>
      </c>
      <c r="BX88" s="14">
        <v>24</v>
      </c>
      <c r="BY88" s="14">
        <v>34</v>
      </c>
      <c r="BZ88" s="14">
        <v>23</v>
      </c>
      <c r="CA88" s="14">
        <v>24</v>
      </c>
      <c r="CB88" s="14">
        <v>24</v>
      </c>
      <c r="CC88" s="14">
        <v>23</v>
      </c>
      <c r="CD88" s="14">
        <v>31</v>
      </c>
      <c r="CE88" s="14">
        <v>31</v>
      </c>
      <c r="CF88" s="14">
        <v>19</v>
      </c>
      <c r="CG88" s="14">
        <v>26</v>
      </c>
      <c r="CH88" s="14">
        <v>16</v>
      </c>
      <c r="CI88" s="14">
        <v>42</v>
      </c>
      <c r="CJ88" s="58">
        <f>BU88+BV88+BW88</f>
        <v>81</v>
      </c>
      <c r="CK88" s="58">
        <f>BX88+BY88+BZ88</f>
        <v>81</v>
      </c>
      <c r="CL88" s="58">
        <f>CA88+CB88+CC88</f>
        <v>71</v>
      </c>
      <c r="CM88" s="58">
        <f>CD88+CE88+CF88</f>
        <v>81</v>
      </c>
      <c r="CN88" s="58">
        <f>CG88+CH88+CI88</f>
        <v>84</v>
      </c>
      <c r="CO88" s="58">
        <f>AVERAGE(CJ88:CN88)</f>
        <v>79.599999999999994</v>
      </c>
      <c r="CP88" s="59">
        <f>AVERAGE(CO88,BT88)</f>
        <v>79.099999999999994</v>
      </c>
      <c r="CQ88" s="57">
        <f t="shared" si="34"/>
        <v>79.099999999999994</v>
      </c>
      <c r="CR88" s="58">
        <f t="shared" si="35"/>
        <v>78.599999999999994</v>
      </c>
      <c r="CS88" s="58">
        <f>(E88*AU88+AY88*CO88)/(E88+AY88)</f>
        <v>79.599999999999994</v>
      </c>
      <c r="CT88" s="58">
        <f>CR88-CS88</f>
        <v>-1</v>
      </c>
      <c r="CU88" s="68">
        <f>STDEV(CR88:CS88)/AVERAGE(CR88:CS88)</f>
        <v>8.9394030491346099E-3</v>
      </c>
    </row>
    <row r="89" spans="1:99" x14ac:dyDescent="0.25">
      <c r="A89" s="14">
        <v>86</v>
      </c>
      <c r="B89" s="21" t="s">
        <v>91</v>
      </c>
      <c r="C89" s="22">
        <f t="shared" si="32"/>
        <v>30</v>
      </c>
      <c r="D89" s="13">
        <v>30</v>
      </c>
      <c r="E89" s="13">
        <v>0</v>
      </c>
      <c r="F89" s="14">
        <v>20</v>
      </c>
      <c r="G89" s="14">
        <v>18</v>
      </c>
      <c r="H89" s="14">
        <v>34</v>
      </c>
      <c r="I89" s="14">
        <v>24</v>
      </c>
      <c r="J89" s="14">
        <v>40</v>
      </c>
      <c r="K89" s="14">
        <v>27</v>
      </c>
      <c r="L89" s="14">
        <v>24</v>
      </c>
      <c r="M89" s="14">
        <v>24</v>
      </c>
      <c r="N89" s="14">
        <v>0</v>
      </c>
      <c r="O89" s="14">
        <v>37</v>
      </c>
      <c r="P89" s="14">
        <v>37</v>
      </c>
      <c r="Q89" s="14">
        <v>17</v>
      </c>
      <c r="R89" s="14">
        <v>29</v>
      </c>
      <c r="S89" s="14">
        <v>18</v>
      </c>
      <c r="T89" s="14">
        <v>45</v>
      </c>
      <c r="U89" s="66">
        <f>F89+G89+H89</f>
        <v>72</v>
      </c>
      <c r="V89" s="66">
        <f>I89+J89+K89</f>
        <v>91</v>
      </c>
      <c r="W89" s="66">
        <f>L89+M89+N89</f>
        <v>48</v>
      </c>
      <c r="X89" s="66">
        <f>O89+P89+Q89</f>
        <v>91</v>
      </c>
      <c r="Y89" s="66">
        <f>R89+S89+T89</f>
        <v>92</v>
      </c>
      <c r="Z89" s="58">
        <f>AVERAGE(U89:Y89)</f>
        <v>78.8</v>
      </c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58"/>
      <c r="AQ89" s="58"/>
      <c r="AR89" s="58"/>
      <c r="AS89" s="58"/>
      <c r="AT89" s="58"/>
      <c r="AU89" s="58"/>
      <c r="AV89" s="58">
        <f>Z89</f>
        <v>78.8</v>
      </c>
      <c r="AW89" s="13">
        <f t="shared" si="33"/>
        <v>0</v>
      </c>
      <c r="AX89" s="13">
        <v>0</v>
      </c>
      <c r="AY89" s="13">
        <v>0</v>
      </c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58"/>
      <c r="BP89" s="58"/>
      <c r="BQ89" s="58"/>
      <c r="BR89" s="58"/>
      <c r="BS89" s="58"/>
      <c r="BT89" s="58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58"/>
      <c r="CK89" s="58"/>
      <c r="CL89" s="58"/>
      <c r="CM89" s="58"/>
      <c r="CN89" s="58"/>
      <c r="CO89" s="58"/>
      <c r="CP89" s="59"/>
      <c r="CQ89" s="57">
        <f t="shared" si="34"/>
        <v>78.8</v>
      </c>
      <c r="CR89" s="58">
        <f t="shared" si="35"/>
        <v>78.8</v>
      </c>
      <c r="CS89" s="58" t="s">
        <v>71</v>
      </c>
      <c r="CT89" s="58" t="s">
        <v>71</v>
      </c>
      <c r="CU89" s="68" t="s">
        <v>71</v>
      </c>
    </row>
    <row r="90" spans="1:99" x14ac:dyDescent="0.25">
      <c r="A90" s="14">
        <v>87</v>
      </c>
      <c r="B90" s="15" t="s">
        <v>111</v>
      </c>
      <c r="C90" s="22">
        <f t="shared" si="32"/>
        <v>30</v>
      </c>
      <c r="D90" s="25">
        <v>30</v>
      </c>
      <c r="E90" s="13">
        <v>0</v>
      </c>
      <c r="F90" s="14">
        <v>26</v>
      </c>
      <c r="G90" s="14">
        <v>27</v>
      </c>
      <c r="H90" s="14">
        <v>35</v>
      </c>
      <c r="I90" s="14">
        <v>24</v>
      </c>
      <c r="J90" s="14">
        <v>33</v>
      </c>
      <c r="K90" s="14">
        <v>25</v>
      </c>
      <c r="L90" s="14">
        <v>24</v>
      </c>
      <c r="M90" s="14">
        <v>24</v>
      </c>
      <c r="N90" s="14">
        <v>0</v>
      </c>
      <c r="O90" s="14">
        <v>37</v>
      </c>
      <c r="P90" s="14">
        <v>37</v>
      </c>
      <c r="Q90" s="14">
        <v>17</v>
      </c>
      <c r="R90" s="14">
        <v>25</v>
      </c>
      <c r="S90" s="14">
        <v>17</v>
      </c>
      <c r="T90" s="14">
        <v>42</v>
      </c>
      <c r="U90" s="66">
        <f>F90+G90+H90</f>
        <v>88</v>
      </c>
      <c r="V90" s="66">
        <f>I90+J90+K90</f>
        <v>82</v>
      </c>
      <c r="W90" s="66">
        <f>L90+M90+N90</f>
        <v>48</v>
      </c>
      <c r="X90" s="66">
        <f>O90+P90+Q90</f>
        <v>91</v>
      </c>
      <c r="Y90" s="66">
        <f>R90+S90+T90</f>
        <v>84</v>
      </c>
      <c r="Z90" s="58">
        <f>AVERAGE(U90:Y90)</f>
        <v>78.599999999999994</v>
      </c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58"/>
      <c r="AQ90" s="58"/>
      <c r="AR90" s="58"/>
      <c r="AS90" s="58"/>
      <c r="AT90" s="58"/>
      <c r="AU90" s="58"/>
      <c r="AV90" s="58">
        <f>Z90</f>
        <v>78.599999999999994</v>
      </c>
      <c r="AW90" s="13">
        <f t="shared" si="33"/>
        <v>0</v>
      </c>
      <c r="AX90" s="13">
        <v>0</v>
      </c>
      <c r="AY90" s="13">
        <v>0</v>
      </c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58"/>
      <c r="BP90" s="58"/>
      <c r="BQ90" s="58"/>
      <c r="BR90" s="58"/>
      <c r="BS90" s="58"/>
      <c r="BT90" s="58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58"/>
      <c r="CK90" s="58"/>
      <c r="CL90" s="58"/>
      <c r="CM90" s="58"/>
      <c r="CN90" s="58"/>
      <c r="CO90" s="58"/>
      <c r="CP90" s="59"/>
      <c r="CQ90" s="57">
        <f t="shared" si="34"/>
        <v>78.599999999999994</v>
      </c>
      <c r="CR90" s="58">
        <f t="shared" si="35"/>
        <v>78.599999999999994</v>
      </c>
      <c r="CS90" s="58" t="s">
        <v>71</v>
      </c>
      <c r="CT90" s="58" t="s">
        <v>71</v>
      </c>
      <c r="CU90" s="68" t="s">
        <v>71</v>
      </c>
    </row>
    <row r="91" spans="1:99" x14ac:dyDescent="0.25">
      <c r="A91" s="14">
        <v>88</v>
      </c>
      <c r="B91" s="15" t="s">
        <v>110</v>
      </c>
      <c r="C91" s="22">
        <f t="shared" si="32"/>
        <v>30</v>
      </c>
      <c r="D91" s="25">
        <v>30</v>
      </c>
      <c r="E91" s="13">
        <v>0</v>
      </c>
      <c r="F91" s="14">
        <v>21</v>
      </c>
      <c r="G91" s="14">
        <v>18</v>
      </c>
      <c r="H91" s="14">
        <v>30</v>
      </c>
      <c r="I91" s="14">
        <v>24</v>
      </c>
      <c r="J91" s="14">
        <v>39</v>
      </c>
      <c r="K91" s="14">
        <v>28</v>
      </c>
      <c r="L91" s="14">
        <v>24</v>
      </c>
      <c r="M91" s="14">
        <v>24</v>
      </c>
      <c r="N91" s="14">
        <v>0</v>
      </c>
      <c r="O91" s="14">
        <v>37</v>
      </c>
      <c r="P91" s="14">
        <v>37</v>
      </c>
      <c r="Q91" s="14">
        <v>17</v>
      </c>
      <c r="R91" s="14">
        <v>28</v>
      </c>
      <c r="S91" s="14">
        <v>19</v>
      </c>
      <c r="T91" s="14">
        <v>46</v>
      </c>
      <c r="U91" s="66">
        <f>F91+G91+H91</f>
        <v>69</v>
      </c>
      <c r="V91" s="66">
        <f>I91+J91+K91</f>
        <v>91</v>
      </c>
      <c r="W91" s="66">
        <f>L91+M91+N91</f>
        <v>48</v>
      </c>
      <c r="X91" s="66">
        <f>O91+P91+Q91</f>
        <v>91</v>
      </c>
      <c r="Y91" s="66">
        <f>R91+S91+T91</f>
        <v>93</v>
      </c>
      <c r="Z91" s="58">
        <f>AVERAGE(U91:Y91)</f>
        <v>78.400000000000006</v>
      </c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58"/>
      <c r="AQ91" s="58"/>
      <c r="AR91" s="58"/>
      <c r="AS91" s="58"/>
      <c r="AT91" s="58"/>
      <c r="AU91" s="58"/>
      <c r="AV91" s="58">
        <f>Z91</f>
        <v>78.400000000000006</v>
      </c>
      <c r="AW91" s="13">
        <f t="shared" si="33"/>
        <v>0</v>
      </c>
      <c r="AX91" s="13">
        <v>0</v>
      </c>
      <c r="AY91" s="13">
        <v>0</v>
      </c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58"/>
      <c r="BP91" s="58"/>
      <c r="BQ91" s="58"/>
      <c r="BR91" s="58"/>
      <c r="BS91" s="58"/>
      <c r="BT91" s="58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58"/>
      <c r="CK91" s="58"/>
      <c r="CL91" s="58"/>
      <c r="CM91" s="58"/>
      <c r="CN91" s="58"/>
      <c r="CO91" s="58"/>
      <c r="CP91" s="59"/>
      <c r="CQ91" s="57">
        <f t="shared" si="34"/>
        <v>78.400000000000006</v>
      </c>
      <c r="CR91" s="58">
        <f t="shared" si="35"/>
        <v>78.400000000000006</v>
      </c>
      <c r="CS91" s="58" t="s">
        <v>71</v>
      </c>
      <c r="CT91" s="58" t="s">
        <v>71</v>
      </c>
      <c r="CU91" s="68" t="s">
        <v>71</v>
      </c>
    </row>
    <row r="92" spans="1:99" x14ac:dyDescent="0.25">
      <c r="A92" s="14">
        <v>89</v>
      </c>
      <c r="B92" s="15" t="s">
        <v>105</v>
      </c>
      <c r="C92" s="22">
        <f t="shared" si="32"/>
        <v>30</v>
      </c>
      <c r="D92" s="25">
        <v>30</v>
      </c>
      <c r="E92" s="13">
        <v>0</v>
      </c>
      <c r="F92" s="14">
        <v>21</v>
      </c>
      <c r="G92" s="14">
        <v>18</v>
      </c>
      <c r="H92" s="14">
        <v>35</v>
      </c>
      <c r="I92" s="14">
        <v>24</v>
      </c>
      <c r="J92" s="14">
        <v>36</v>
      </c>
      <c r="K92" s="14">
        <v>27</v>
      </c>
      <c r="L92" s="14">
        <v>24</v>
      </c>
      <c r="M92" s="14">
        <v>24</v>
      </c>
      <c r="N92" s="14">
        <v>0</v>
      </c>
      <c r="O92" s="14">
        <v>35</v>
      </c>
      <c r="P92" s="14">
        <v>34</v>
      </c>
      <c r="Q92" s="14">
        <v>17</v>
      </c>
      <c r="R92" s="14">
        <v>27</v>
      </c>
      <c r="S92" s="14">
        <v>18</v>
      </c>
      <c r="T92" s="14">
        <v>43</v>
      </c>
      <c r="U92" s="66">
        <f>F92+G92+H92</f>
        <v>74</v>
      </c>
      <c r="V92" s="66">
        <f>I92+J92+K92</f>
        <v>87</v>
      </c>
      <c r="W92" s="66">
        <f>L92+M92+N92</f>
        <v>48</v>
      </c>
      <c r="X92" s="66">
        <f>O92+P92+Q92</f>
        <v>86</v>
      </c>
      <c r="Y92" s="66">
        <f>R92+S92+T92</f>
        <v>88</v>
      </c>
      <c r="Z92" s="58">
        <f>AVERAGE(U92:Y92)</f>
        <v>76.599999999999994</v>
      </c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58"/>
      <c r="AQ92" s="58"/>
      <c r="AR92" s="58"/>
      <c r="AS92" s="58"/>
      <c r="AT92" s="58"/>
      <c r="AU92" s="58"/>
      <c r="AV92" s="58">
        <f>Z92</f>
        <v>76.599999999999994</v>
      </c>
      <c r="AW92" s="13">
        <f t="shared" si="33"/>
        <v>0</v>
      </c>
      <c r="AX92" s="13">
        <v>0</v>
      </c>
      <c r="AY92" s="13">
        <v>0</v>
      </c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58"/>
      <c r="BP92" s="58"/>
      <c r="BQ92" s="58"/>
      <c r="BR92" s="58"/>
      <c r="BS92" s="58"/>
      <c r="BT92" s="58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58"/>
      <c r="CK92" s="58"/>
      <c r="CL92" s="58"/>
      <c r="CM92" s="58"/>
      <c r="CN92" s="58"/>
      <c r="CO92" s="58"/>
      <c r="CP92" s="59"/>
      <c r="CQ92" s="57">
        <f t="shared" si="34"/>
        <v>76.599999999999994</v>
      </c>
      <c r="CR92" s="58">
        <f t="shared" si="35"/>
        <v>76.599999999999994</v>
      </c>
      <c r="CS92" s="58" t="s">
        <v>71</v>
      </c>
      <c r="CT92" s="58" t="s">
        <v>71</v>
      </c>
      <c r="CU92" s="68" t="s">
        <v>71</v>
      </c>
    </row>
    <row r="93" spans="1:99" ht="15.75" thickBot="1" x14ac:dyDescent="0.3">
      <c r="A93" s="14">
        <v>90</v>
      </c>
      <c r="B93" s="30" t="s">
        <v>49</v>
      </c>
      <c r="C93" s="31">
        <f t="shared" si="32"/>
        <v>154</v>
      </c>
      <c r="D93" s="32">
        <v>76</v>
      </c>
      <c r="E93" s="33">
        <v>78</v>
      </c>
      <c r="F93" s="29">
        <v>21</v>
      </c>
      <c r="G93" s="29">
        <v>18</v>
      </c>
      <c r="H93" s="29">
        <v>33</v>
      </c>
      <c r="I93" s="29">
        <v>18</v>
      </c>
      <c r="J93" s="29">
        <v>32</v>
      </c>
      <c r="K93" s="29">
        <v>22</v>
      </c>
      <c r="L93" s="29">
        <v>24</v>
      </c>
      <c r="M93" s="29">
        <v>24</v>
      </c>
      <c r="N93" s="29">
        <v>22</v>
      </c>
      <c r="O93" s="29">
        <v>32</v>
      </c>
      <c r="P93" s="29">
        <v>32</v>
      </c>
      <c r="Q93" s="29">
        <v>15</v>
      </c>
      <c r="R93" s="29">
        <v>23</v>
      </c>
      <c r="S93" s="29">
        <v>15</v>
      </c>
      <c r="T93" s="29">
        <v>40</v>
      </c>
      <c r="U93" s="67">
        <f>F93+G93+H93</f>
        <v>72</v>
      </c>
      <c r="V93" s="67">
        <f>I93+J93+K93</f>
        <v>72</v>
      </c>
      <c r="W93" s="67">
        <f>L93+M93+N93</f>
        <v>70</v>
      </c>
      <c r="X93" s="67">
        <f>O93+P93+Q93</f>
        <v>79</v>
      </c>
      <c r="Y93" s="67">
        <f>R93+S93+T93</f>
        <v>78</v>
      </c>
      <c r="Z93" s="61">
        <f>AVERAGE(U93:Y93)</f>
        <v>74.2</v>
      </c>
      <c r="AA93" s="29">
        <v>21</v>
      </c>
      <c r="AB93" s="29">
        <v>18</v>
      </c>
      <c r="AC93" s="29">
        <v>33</v>
      </c>
      <c r="AD93" s="29">
        <v>18</v>
      </c>
      <c r="AE93" s="29">
        <v>32</v>
      </c>
      <c r="AF93" s="29">
        <v>22</v>
      </c>
      <c r="AG93" s="29">
        <v>24</v>
      </c>
      <c r="AH93" s="29">
        <v>24</v>
      </c>
      <c r="AI93" s="29">
        <v>22</v>
      </c>
      <c r="AJ93" s="29">
        <v>32</v>
      </c>
      <c r="AK93" s="29">
        <v>32</v>
      </c>
      <c r="AL93" s="29">
        <v>15</v>
      </c>
      <c r="AM93" s="29">
        <v>21</v>
      </c>
      <c r="AN93" s="29">
        <v>15</v>
      </c>
      <c r="AO93" s="29">
        <v>38</v>
      </c>
      <c r="AP93" s="61">
        <f>AA93+AB93+AC93</f>
        <v>72</v>
      </c>
      <c r="AQ93" s="61">
        <f>AD93+AE93+AF93</f>
        <v>72</v>
      </c>
      <c r="AR93" s="61">
        <f>AG93+AH93+AI93</f>
        <v>70</v>
      </c>
      <c r="AS93" s="61">
        <f>AJ93+AK93+AL93</f>
        <v>79</v>
      </c>
      <c r="AT93" s="61">
        <f>AM93+AN93+AO93</f>
        <v>74</v>
      </c>
      <c r="AU93" s="61">
        <f>AVERAGE(AP93:AT93)</f>
        <v>73.400000000000006</v>
      </c>
      <c r="AV93" s="61">
        <f>AVERAGE(Z93,AU93)</f>
        <v>73.800000000000011</v>
      </c>
      <c r="AW93" s="33">
        <f t="shared" si="33"/>
        <v>109</v>
      </c>
      <c r="AX93" s="32">
        <v>55</v>
      </c>
      <c r="AY93" s="33">
        <v>54</v>
      </c>
      <c r="AZ93" s="29">
        <v>21</v>
      </c>
      <c r="BA93" s="29">
        <v>18</v>
      </c>
      <c r="BB93" s="29">
        <v>27</v>
      </c>
      <c r="BC93" s="29">
        <v>18</v>
      </c>
      <c r="BD93" s="29">
        <v>40</v>
      </c>
      <c r="BE93" s="29">
        <v>26</v>
      </c>
      <c r="BF93" s="29">
        <v>24</v>
      </c>
      <c r="BG93" s="29">
        <v>24</v>
      </c>
      <c r="BH93" s="29">
        <v>20</v>
      </c>
      <c r="BI93" s="29">
        <v>33</v>
      </c>
      <c r="BJ93" s="29">
        <v>33</v>
      </c>
      <c r="BK93" s="29">
        <v>17</v>
      </c>
      <c r="BL93" s="29">
        <v>26</v>
      </c>
      <c r="BM93" s="29">
        <v>17</v>
      </c>
      <c r="BN93" s="29">
        <v>43</v>
      </c>
      <c r="BO93" s="61">
        <f>AZ93+BA93+BB93</f>
        <v>66</v>
      </c>
      <c r="BP93" s="61">
        <f>BC93+BD93+BE93</f>
        <v>84</v>
      </c>
      <c r="BQ93" s="61">
        <f>BF93+BG93+BH93</f>
        <v>68</v>
      </c>
      <c r="BR93" s="61">
        <f>BI93+BJ93+BK93</f>
        <v>83</v>
      </c>
      <c r="BS93" s="61">
        <f>BL93+BM93+BN93</f>
        <v>86</v>
      </c>
      <c r="BT93" s="61">
        <f>AVERAGE(BO93:BS93)</f>
        <v>77.400000000000006</v>
      </c>
      <c r="BU93" s="29">
        <v>21</v>
      </c>
      <c r="BV93" s="29">
        <v>18</v>
      </c>
      <c r="BW93" s="29">
        <v>30</v>
      </c>
      <c r="BX93" s="29">
        <v>18</v>
      </c>
      <c r="BY93" s="29">
        <v>40</v>
      </c>
      <c r="BZ93" s="29">
        <v>26</v>
      </c>
      <c r="CA93" s="29">
        <v>24</v>
      </c>
      <c r="CB93" s="29">
        <v>24</v>
      </c>
      <c r="CC93" s="29">
        <v>23</v>
      </c>
      <c r="CD93" s="29">
        <v>36</v>
      </c>
      <c r="CE93" s="29">
        <v>35</v>
      </c>
      <c r="CF93" s="29">
        <v>17</v>
      </c>
      <c r="CG93" s="29">
        <v>26</v>
      </c>
      <c r="CH93" s="29">
        <v>17</v>
      </c>
      <c r="CI93" s="29">
        <v>45</v>
      </c>
      <c r="CJ93" s="61">
        <f>BU93+BV93+BW93</f>
        <v>69</v>
      </c>
      <c r="CK93" s="61">
        <f>BX93+BY93+BZ93</f>
        <v>84</v>
      </c>
      <c r="CL93" s="61">
        <f>CA93+CB93+CC93</f>
        <v>71</v>
      </c>
      <c r="CM93" s="61">
        <f>CD93+CE93+CF93</f>
        <v>88</v>
      </c>
      <c r="CN93" s="61">
        <f>CG93+CH93+CI93</f>
        <v>88</v>
      </c>
      <c r="CO93" s="61">
        <f>AVERAGE(CJ93:CN93)</f>
        <v>80</v>
      </c>
      <c r="CP93" s="62">
        <f>AVERAGE(CO93,BT93)</f>
        <v>78.7</v>
      </c>
      <c r="CQ93" s="60">
        <f t="shared" si="34"/>
        <v>75.821755725190854</v>
      </c>
      <c r="CR93" s="61">
        <f t="shared" si="35"/>
        <v>75.543511450381686</v>
      </c>
      <c r="CS93" s="58">
        <f>(E93*AU93+AY93*CO93)/(E93+AY93)</f>
        <v>76.100000000000009</v>
      </c>
      <c r="CT93" s="58">
        <f>CR93-CS93</f>
        <v>-0.55648854961832228</v>
      </c>
      <c r="CU93" s="68">
        <f>STDEV(CR93:CS93)/AVERAGE(CR93:CS93)</f>
        <v>5.1897614784070173E-3</v>
      </c>
    </row>
    <row r="94" spans="1:99" ht="15.75" thickBot="1" x14ac:dyDescent="0.3">
      <c r="A94" s="48"/>
      <c r="B94" s="49" t="s">
        <v>130</v>
      </c>
      <c r="C94" s="71">
        <f>SUM(C4:C93)</f>
        <v>6709</v>
      </c>
      <c r="D94" s="71">
        <f t="shared" ref="D94:E94" si="36">SUM(D4:D93)</f>
        <v>4306</v>
      </c>
      <c r="E94" s="71">
        <f t="shared" si="36"/>
        <v>2403</v>
      </c>
      <c r="F94" s="49">
        <f>AVERAGE(F4:F93)</f>
        <v>23.137499999999999</v>
      </c>
      <c r="G94" s="49">
        <f t="shared" ref="G94:BR94" si="37">AVERAGE(G4:G93)</f>
        <v>23.962499999999999</v>
      </c>
      <c r="H94" s="49">
        <f t="shared" si="37"/>
        <v>33.712499999999999</v>
      </c>
      <c r="I94" s="49">
        <f t="shared" si="37"/>
        <v>24.824999999999999</v>
      </c>
      <c r="J94" s="49">
        <f t="shared" si="37"/>
        <v>36.725000000000001</v>
      </c>
      <c r="K94" s="49">
        <f t="shared" si="37"/>
        <v>26.762499999999999</v>
      </c>
      <c r="L94" s="49">
        <f t="shared" si="37"/>
        <v>25.324999999999999</v>
      </c>
      <c r="M94" s="49">
        <f t="shared" si="37"/>
        <v>25</v>
      </c>
      <c r="N94" s="49">
        <f t="shared" si="37"/>
        <v>24.412500000000001</v>
      </c>
      <c r="O94" s="49">
        <f t="shared" si="37"/>
        <v>35.799999999999997</v>
      </c>
      <c r="P94" s="49">
        <f t="shared" si="37"/>
        <v>35.6</v>
      </c>
      <c r="Q94" s="49">
        <f t="shared" si="37"/>
        <v>17.024999999999999</v>
      </c>
      <c r="R94" s="49">
        <f t="shared" si="37"/>
        <v>26.75</v>
      </c>
      <c r="S94" s="49">
        <f t="shared" si="37"/>
        <v>17.774999999999999</v>
      </c>
      <c r="T94" s="49">
        <f t="shared" si="37"/>
        <v>44.512500000000003</v>
      </c>
      <c r="U94" s="72">
        <f t="shared" si="37"/>
        <v>80.8125</v>
      </c>
      <c r="V94" s="72">
        <f t="shared" si="37"/>
        <v>88.3125</v>
      </c>
      <c r="W94" s="72">
        <f t="shared" si="37"/>
        <v>74.737499999999997</v>
      </c>
      <c r="X94" s="72">
        <f t="shared" si="37"/>
        <v>88.424999999999997</v>
      </c>
      <c r="Y94" s="72">
        <f t="shared" si="37"/>
        <v>89.037499999999994</v>
      </c>
      <c r="Z94" s="72">
        <f t="shared" si="37"/>
        <v>84.265000000000043</v>
      </c>
      <c r="AA94" s="49">
        <f t="shared" si="37"/>
        <v>24.473684210526315</v>
      </c>
      <c r="AB94" s="49">
        <f t="shared" si="37"/>
        <v>25.657894736842106</v>
      </c>
      <c r="AC94" s="49">
        <f t="shared" si="37"/>
        <v>33.421052631578945</v>
      </c>
      <c r="AD94" s="49">
        <f t="shared" si="37"/>
        <v>25.263157894736842</v>
      </c>
      <c r="AE94" s="49">
        <f t="shared" si="37"/>
        <v>35.710526315789473</v>
      </c>
      <c r="AF94" s="49">
        <f t="shared" si="37"/>
        <v>26.657894736842106</v>
      </c>
      <c r="AG94" s="49">
        <f t="shared" si="37"/>
        <v>26.263157894736842</v>
      </c>
      <c r="AH94" s="49">
        <f t="shared" si="37"/>
        <v>25.05263157894737</v>
      </c>
      <c r="AI94" s="49">
        <f t="shared" si="37"/>
        <v>25.868421052631579</v>
      </c>
      <c r="AJ94" s="49">
        <f t="shared" si="37"/>
        <v>35.263157894736842</v>
      </c>
      <c r="AK94" s="49">
        <f t="shared" si="37"/>
        <v>35.131578947368418</v>
      </c>
      <c r="AL94" s="49">
        <f t="shared" si="37"/>
        <v>16.973684210526315</v>
      </c>
      <c r="AM94" s="49">
        <f t="shared" si="37"/>
        <v>26.473684210526315</v>
      </c>
      <c r="AN94" s="49">
        <f t="shared" si="37"/>
        <v>17.342105263157894</v>
      </c>
      <c r="AO94" s="49">
        <f t="shared" si="37"/>
        <v>44.05263157894737</v>
      </c>
      <c r="AP94" s="72">
        <f t="shared" si="37"/>
        <v>83.55263157894737</v>
      </c>
      <c r="AQ94" s="72">
        <f t="shared" si="37"/>
        <v>87.631578947368425</v>
      </c>
      <c r="AR94" s="72">
        <f t="shared" si="37"/>
        <v>77.184210526315795</v>
      </c>
      <c r="AS94" s="72">
        <f t="shared" si="37"/>
        <v>87.368421052631575</v>
      </c>
      <c r="AT94" s="72">
        <f t="shared" si="37"/>
        <v>87.868421052631575</v>
      </c>
      <c r="AU94" s="72">
        <f t="shared" si="37"/>
        <v>84.721052631578956</v>
      </c>
      <c r="AV94" s="72">
        <f t="shared" si="37"/>
        <v>84.398750000000021</v>
      </c>
      <c r="AW94" s="73">
        <f>SUM(AW4:AW93)</f>
        <v>5245</v>
      </c>
      <c r="AX94" s="73">
        <f t="shared" ref="AX94:AY94" si="38">SUM(AX4:AX93)</f>
        <v>2872</v>
      </c>
      <c r="AY94" s="73">
        <f t="shared" si="38"/>
        <v>2373</v>
      </c>
      <c r="AZ94" s="49">
        <f t="shared" si="37"/>
        <v>24.2</v>
      </c>
      <c r="BA94" s="49">
        <f t="shared" si="37"/>
        <v>26.466666666666665</v>
      </c>
      <c r="BB94" s="49">
        <f t="shared" si="37"/>
        <v>34.977777777777774</v>
      </c>
      <c r="BC94" s="49">
        <f t="shared" si="37"/>
        <v>25.066666666666666</v>
      </c>
      <c r="BD94" s="49">
        <f t="shared" si="37"/>
        <v>36.6</v>
      </c>
      <c r="BE94" s="49">
        <f t="shared" si="37"/>
        <v>27.044444444444444</v>
      </c>
      <c r="BF94" s="49">
        <f t="shared" si="37"/>
        <v>25.333333333333332</v>
      </c>
      <c r="BG94" s="49">
        <f t="shared" si="37"/>
        <v>25.066666666666666</v>
      </c>
      <c r="BH94" s="49">
        <f t="shared" si="37"/>
        <v>25.555555555555557</v>
      </c>
      <c r="BI94" s="49">
        <f t="shared" si="37"/>
        <v>36.155555555555559</v>
      </c>
      <c r="BJ94" s="49">
        <f t="shared" si="37"/>
        <v>36.022222222222226</v>
      </c>
      <c r="BK94" s="49">
        <f t="shared" si="37"/>
        <v>18.711111111111112</v>
      </c>
      <c r="BL94" s="49">
        <f t="shared" si="37"/>
        <v>26.8</v>
      </c>
      <c r="BM94" s="49">
        <f t="shared" si="37"/>
        <v>17.666666666666668</v>
      </c>
      <c r="BN94" s="49">
        <f t="shared" si="37"/>
        <v>44.31111111111111</v>
      </c>
      <c r="BO94" s="72">
        <f t="shared" si="37"/>
        <v>83.782608695652172</v>
      </c>
      <c r="BP94" s="72">
        <f t="shared" si="37"/>
        <v>86.782608695652172</v>
      </c>
      <c r="BQ94" s="72">
        <f t="shared" si="37"/>
        <v>74.304347826086953</v>
      </c>
      <c r="BR94" s="72">
        <f t="shared" si="37"/>
        <v>88.913043478260875</v>
      </c>
      <c r="BS94" s="72">
        <f t="shared" ref="BS94:CU94" si="39">AVERAGE(BS4:BS93)</f>
        <v>86.847826086956516</v>
      </c>
      <c r="BT94" s="72">
        <f t="shared" si="39"/>
        <v>84.126086956521718</v>
      </c>
      <c r="BU94" s="49">
        <f t="shared" si="39"/>
        <v>22.942857142857143</v>
      </c>
      <c r="BV94" s="49">
        <f t="shared" si="39"/>
        <v>25.714285714285715</v>
      </c>
      <c r="BW94" s="49">
        <f t="shared" si="39"/>
        <v>35.114285714285714</v>
      </c>
      <c r="BX94" s="49">
        <f t="shared" si="39"/>
        <v>24.6</v>
      </c>
      <c r="BY94" s="49">
        <f t="shared" si="39"/>
        <v>36.200000000000003</v>
      </c>
      <c r="BZ94" s="49">
        <f t="shared" si="39"/>
        <v>27.2</v>
      </c>
      <c r="CA94" s="49">
        <f t="shared" si="39"/>
        <v>25.542857142857144</v>
      </c>
      <c r="CB94" s="49">
        <f t="shared" si="39"/>
        <v>25.6</v>
      </c>
      <c r="CC94" s="49">
        <f t="shared" si="39"/>
        <v>25.657142857142858</v>
      </c>
      <c r="CD94" s="49">
        <f t="shared" si="39"/>
        <v>36.200000000000003</v>
      </c>
      <c r="CE94" s="49">
        <f t="shared" si="39"/>
        <v>35.942857142857143</v>
      </c>
      <c r="CF94" s="49">
        <f t="shared" si="39"/>
        <v>18.828571428571429</v>
      </c>
      <c r="CG94" s="49">
        <f t="shared" si="39"/>
        <v>27.028571428571428</v>
      </c>
      <c r="CH94" s="49">
        <f t="shared" si="39"/>
        <v>17.714285714285715</v>
      </c>
      <c r="CI94" s="49">
        <f t="shared" si="39"/>
        <v>46.085714285714289</v>
      </c>
      <c r="CJ94" s="72">
        <f t="shared" si="39"/>
        <v>83.771428571428572</v>
      </c>
      <c r="CK94" s="72">
        <f t="shared" si="39"/>
        <v>88</v>
      </c>
      <c r="CL94" s="72">
        <f t="shared" si="39"/>
        <v>76.8</v>
      </c>
      <c r="CM94" s="72">
        <f t="shared" si="39"/>
        <v>90.971428571428575</v>
      </c>
      <c r="CN94" s="72">
        <f t="shared" si="39"/>
        <v>90.828571428571422</v>
      </c>
      <c r="CO94" s="72">
        <f t="shared" si="39"/>
        <v>86.074285714285693</v>
      </c>
      <c r="CP94" s="72">
        <f t="shared" si="39"/>
        <v>84.291304347826085</v>
      </c>
      <c r="CQ94" s="72">
        <f t="shared" si="39"/>
        <v>84.964151321245083</v>
      </c>
      <c r="CR94" s="72">
        <f t="shared" si="39"/>
        <v>84.819580346557899</v>
      </c>
      <c r="CS94" s="72">
        <f t="shared" si="39"/>
        <v>85.295217533456892</v>
      </c>
      <c r="CT94" s="72">
        <f t="shared" si="39"/>
        <v>-0.55367607327005675</v>
      </c>
      <c r="CU94" s="72">
        <f t="shared" si="39"/>
        <v>8.068755610519035E-3</v>
      </c>
    </row>
  </sheetData>
  <autoFilter ref="A1:CU93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sortState ref="A6:CU93">
      <sortCondition descending="1" ref="CQ1:CQ93"/>
    </sortState>
  </autoFilter>
  <mergeCells count="13">
    <mergeCell ref="CQ1:CQ3"/>
    <mergeCell ref="CR1:CR3"/>
    <mergeCell ref="CS1:CS3"/>
    <mergeCell ref="CT1:CT3"/>
    <mergeCell ref="CU1:CU3"/>
    <mergeCell ref="B1:B3"/>
    <mergeCell ref="A1:A3"/>
    <mergeCell ref="C1:AV1"/>
    <mergeCell ref="AW1:CP1"/>
    <mergeCell ref="AZ2:BT2"/>
    <mergeCell ref="BU2:CO2"/>
    <mergeCell ref="AA2:AU2"/>
    <mergeCell ref="F2:Z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"/>
  <sheetViews>
    <sheetView tabSelected="1" zoomScale="70" zoomScaleNormal="70" workbookViewId="0">
      <selection activeCell="B14" sqref="B14"/>
    </sheetView>
  </sheetViews>
  <sheetFormatPr defaultRowHeight="15" x14ac:dyDescent="0.25"/>
  <cols>
    <col min="2" max="2" width="135" bestFit="1" customWidth="1"/>
    <col min="3" max="3" width="19" customWidth="1"/>
    <col min="4" max="4" width="17.28515625" customWidth="1"/>
    <col min="5" max="5" width="21.28515625" customWidth="1"/>
    <col min="6" max="6" width="23" customWidth="1"/>
    <col min="7" max="7" width="26.140625" customWidth="1"/>
    <col min="8" max="8" width="36.85546875" customWidth="1"/>
  </cols>
  <sheetData>
    <row r="1" spans="1:10" ht="93" customHeight="1" thickBot="1" x14ac:dyDescent="0.3">
      <c r="A1" s="1" t="s">
        <v>6</v>
      </c>
      <c r="B1" s="44" t="s">
        <v>2</v>
      </c>
      <c r="C1" s="45" t="s">
        <v>121</v>
      </c>
      <c r="D1" s="46" t="s">
        <v>122</v>
      </c>
      <c r="E1" s="46" t="s">
        <v>120</v>
      </c>
      <c r="F1" s="46" t="s">
        <v>123</v>
      </c>
      <c r="G1" s="46" t="s">
        <v>127</v>
      </c>
      <c r="H1" s="47" t="s">
        <v>129</v>
      </c>
      <c r="I1" s="34"/>
      <c r="J1" s="34"/>
    </row>
    <row r="2" spans="1:10" ht="15.75" thickBot="1" x14ac:dyDescent="0.3">
      <c r="A2" s="1">
        <v>1</v>
      </c>
      <c r="B2" s="15" t="s">
        <v>82</v>
      </c>
      <c r="C2" s="35">
        <v>87.5</v>
      </c>
      <c r="D2" s="36">
        <v>96</v>
      </c>
      <c r="E2" s="36">
        <v>92</v>
      </c>
      <c r="F2" s="36">
        <v>98.5</v>
      </c>
      <c r="G2" s="50">
        <v>98</v>
      </c>
      <c r="H2" s="37">
        <f t="shared" ref="H2:H33" si="0">AVERAGE(C2:G2)</f>
        <v>94.4</v>
      </c>
      <c r="I2" s="34"/>
      <c r="J2" s="34"/>
    </row>
    <row r="3" spans="1:10" ht="15.75" thickBot="1" x14ac:dyDescent="0.3">
      <c r="A3" s="1">
        <v>2</v>
      </c>
      <c r="B3" s="15" t="s">
        <v>35</v>
      </c>
      <c r="C3" s="38">
        <v>88.5</v>
      </c>
      <c r="D3" s="39">
        <v>93</v>
      </c>
      <c r="E3" s="39">
        <v>94</v>
      </c>
      <c r="F3" s="39">
        <v>92.5</v>
      </c>
      <c r="G3" s="40">
        <v>90</v>
      </c>
      <c r="H3" s="37">
        <f t="shared" si="0"/>
        <v>91.6</v>
      </c>
      <c r="I3" s="34"/>
      <c r="J3" s="34"/>
    </row>
    <row r="4" spans="1:10" ht="15.75" thickBot="1" x14ac:dyDescent="0.3">
      <c r="A4" s="1">
        <v>3</v>
      </c>
      <c r="B4" s="21" t="s">
        <v>124</v>
      </c>
      <c r="C4" s="38">
        <v>84</v>
      </c>
      <c r="D4" s="39">
        <v>95</v>
      </c>
      <c r="E4" s="39">
        <v>83</v>
      </c>
      <c r="F4" s="39">
        <v>92.5</v>
      </c>
      <c r="G4" s="40">
        <v>95.5</v>
      </c>
      <c r="H4" s="37">
        <f t="shared" si="0"/>
        <v>90</v>
      </c>
      <c r="I4" s="34"/>
      <c r="J4" s="34"/>
    </row>
    <row r="5" spans="1:10" ht="15.75" thickBot="1" x14ac:dyDescent="0.3">
      <c r="A5" s="1">
        <v>4</v>
      </c>
      <c r="B5" s="15" t="s">
        <v>28</v>
      </c>
      <c r="C5" s="38">
        <v>88</v>
      </c>
      <c r="D5" s="39">
        <v>91</v>
      </c>
      <c r="E5" s="39">
        <v>78</v>
      </c>
      <c r="F5" s="39">
        <v>92</v>
      </c>
      <c r="G5" s="40">
        <v>96</v>
      </c>
      <c r="H5" s="37">
        <f t="shared" si="0"/>
        <v>89</v>
      </c>
      <c r="I5" s="34"/>
      <c r="J5" s="34"/>
    </row>
    <row r="6" spans="1:10" ht="15.75" thickBot="1" x14ac:dyDescent="0.3">
      <c r="A6" s="1">
        <v>5</v>
      </c>
      <c r="B6" s="15" t="s">
        <v>57</v>
      </c>
      <c r="C6" s="38">
        <v>84.5</v>
      </c>
      <c r="D6" s="39">
        <v>91</v>
      </c>
      <c r="E6" s="39">
        <v>82</v>
      </c>
      <c r="F6" s="39">
        <v>92</v>
      </c>
      <c r="G6" s="40">
        <v>93.5</v>
      </c>
      <c r="H6" s="37">
        <f t="shared" si="0"/>
        <v>88.6</v>
      </c>
      <c r="I6" s="34"/>
      <c r="J6" s="34"/>
    </row>
    <row r="7" spans="1:10" ht="15.75" thickBot="1" x14ac:dyDescent="0.3">
      <c r="A7" s="1">
        <v>6</v>
      </c>
      <c r="B7" s="21" t="s">
        <v>32</v>
      </c>
      <c r="C7" s="38">
        <v>90</v>
      </c>
      <c r="D7" s="39">
        <v>92</v>
      </c>
      <c r="E7" s="39">
        <v>76</v>
      </c>
      <c r="F7" s="39">
        <v>94</v>
      </c>
      <c r="G7" s="40">
        <v>90</v>
      </c>
      <c r="H7" s="37">
        <f t="shared" si="0"/>
        <v>88.4</v>
      </c>
      <c r="I7" s="34"/>
      <c r="J7" s="34"/>
    </row>
    <row r="8" spans="1:10" ht="15.75" thickBot="1" x14ac:dyDescent="0.3">
      <c r="A8" s="1">
        <v>7</v>
      </c>
      <c r="B8" s="15" t="s">
        <v>104</v>
      </c>
      <c r="C8" s="38">
        <v>75</v>
      </c>
      <c r="D8" s="39">
        <v>93</v>
      </c>
      <c r="E8" s="39">
        <v>78</v>
      </c>
      <c r="F8" s="39">
        <v>98</v>
      </c>
      <c r="G8" s="40">
        <v>97</v>
      </c>
      <c r="H8" s="37">
        <f t="shared" si="0"/>
        <v>88.2</v>
      </c>
      <c r="I8" s="34"/>
      <c r="J8" s="34"/>
    </row>
    <row r="9" spans="1:10" ht="15.75" thickBot="1" x14ac:dyDescent="0.3">
      <c r="A9" s="1">
        <v>8</v>
      </c>
      <c r="B9" s="21" t="s">
        <v>34</v>
      </c>
      <c r="C9" s="38">
        <v>87.5</v>
      </c>
      <c r="D9" s="39">
        <v>90</v>
      </c>
      <c r="E9" s="39">
        <v>82</v>
      </c>
      <c r="F9" s="39">
        <v>92.5</v>
      </c>
      <c r="G9" s="40">
        <v>89</v>
      </c>
      <c r="H9" s="37">
        <f t="shared" si="0"/>
        <v>88.2</v>
      </c>
      <c r="I9" s="34"/>
      <c r="J9" s="34"/>
    </row>
    <row r="10" spans="1:10" ht="15.75" thickBot="1" x14ac:dyDescent="0.3">
      <c r="A10" s="1">
        <v>9</v>
      </c>
      <c r="B10" s="15" t="s">
        <v>60</v>
      </c>
      <c r="C10" s="38">
        <v>87</v>
      </c>
      <c r="D10" s="39">
        <v>91</v>
      </c>
      <c r="E10" s="39">
        <v>75</v>
      </c>
      <c r="F10" s="39">
        <v>92</v>
      </c>
      <c r="G10" s="40">
        <v>93.5</v>
      </c>
      <c r="H10" s="37">
        <f t="shared" si="0"/>
        <v>87.7</v>
      </c>
      <c r="I10" s="34"/>
      <c r="J10" s="34"/>
    </row>
    <row r="11" spans="1:10" ht="15.75" thickBot="1" x14ac:dyDescent="0.3">
      <c r="A11" s="1">
        <v>10</v>
      </c>
      <c r="B11" s="21" t="s">
        <v>97</v>
      </c>
      <c r="C11" s="38">
        <v>81</v>
      </c>
      <c r="D11" s="39">
        <v>89</v>
      </c>
      <c r="E11" s="39">
        <v>78</v>
      </c>
      <c r="F11" s="39">
        <v>98</v>
      </c>
      <c r="G11" s="40">
        <v>92</v>
      </c>
      <c r="H11" s="37">
        <f t="shared" si="0"/>
        <v>87.6</v>
      </c>
      <c r="I11" s="34"/>
      <c r="J11" s="34"/>
    </row>
    <row r="12" spans="1:10" ht="15.75" thickBot="1" x14ac:dyDescent="0.3">
      <c r="A12" s="1">
        <v>11</v>
      </c>
      <c r="B12" s="21" t="s">
        <v>78</v>
      </c>
      <c r="C12" s="38">
        <v>82</v>
      </c>
      <c r="D12" s="39">
        <v>91</v>
      </c>
      <c r="E12" s="39">
        <v>82</v>
      </c>
      <c r="F12" s="39">
        <v>90.5</v>
      </c>
      <c r="G12" s="40">
        <v>92</v>
      </c>
      <c r="H12" s="37">
        <f t="shared" si="0"/>
        <v>87.5</v>
      </c>
      <c r="I12" s="34"/>
      <c r="J12" s="34"/>
    </row>
    <row r="13" spans="1:10" ht="15.75" thickBot="1" x14ac:dyDescent="0.3">
      <c r="A13" s="1">
        <v>12</v>
      </c>
      <c r="B13" s="21" t="s">
        <v>103</v>
      </c>
      <c r="C13" s="38">
        <v>80</v>
      </c>
      <c r="D13" s="39">
        <v>91</v>
      </c>
      <c r="E13" s="39">
        <v>78</v>
      </c>
      <c r="F13" s="39">
        <v>97</v>
      </c>
      <c r="G13" s="40">
        <v>91</v>
      </c>
      <c r="H13" s="37">
        <f t="shared" si="0"/>
        <v>87.4</v>
      </c>
      <c r="I13" s="34"/>
      <c r="J13" s="34"/>
    </row>
    <row r="14" spans="1:10" ht="15.75" thickBot="1" x14ac:dyDescent="0.3">
      <c r="A14" s="1">
        <v>13</v>
      </c>
      <c r="B14" s="21" t="s">
        <v>27</v>
      </c>
      <c r="C14" s="38">
        <v>72</v>
      </c>
      <c r="D14" s="39">
        <v>93</v>
      </c>
      <c r="E14" s="39">
        <v>92</v>
      </c>
      <c r="F14" s="39">
        <v>91</v>
      </c>
      <c r="G14" s="40">
        <v>89</v>
      </c>
      <c r="H14" s="37">
        <f t="shared" si="0"/>
        <v>87.4</v>
      </c>
      <c r="I14" s="34"/>
      <c r="J14" s="34"/>
    </row>
    <row r="15" spans="1:10" ht="15.75" thickBot="1" x14ac:dyDescent="0.3">
      <c r="A15" s="1">
        <v>14</v>
      </c>
      <c r="B15" s="21" t="s">
        <v>41</v>
      </c>
      <c r="C15" s="38">
        <v>82.5</v>
      </c>
      <c r="D15" s="39">
        <v>89</v>
      </c>
      <c r="E15" s="39">
        <v>80</v>
      </c>
      <c r="F15" s="39">
        <v>91</v>
      </c>
      <c r="G15" s="40">
        <v>94.5</v>
      </c>
      <c r="H15" s="37">
        <f t="shared" si="0"/>
        <v>87.4</v>
      </c>
      <c r="I15" s="34"/>
      <c r="J15" s="34"/>
    </row>
    <row r="16" spans="1:10" ht="15.75" thickBot="1" x14ac:dyDescent="0.3">
      <c r="A16" s="1">
        <v>15</v>
      </c>
      <c r="B16" s="21" t="s">
        <v>96</v>
      </c>
      <c r="C16" s="38">
        <v>87</v>
      </c>
      <c r="D16" s="39">
        <v>92</v>
      </c>
      <c r="E16" s="39">
        <v>78</v>
      </c>
      <c r="F16" s="39">
        <v>90</v>
      </c>
      <c r="G16" s="40">
        <v>89</v>
      </c>
      <c r="H16" s="37">
        <f t="shared" si="0"/>
        <v>87.2</v>
      </c>
      <c r="I16" s="34"/>
      <c r="J16" s="34"/>
    </row>
    <row r="17" spans="1:10" ht="15.75" thickBot="1" x14ac:dyDescent="0.3">
      <c r="A17" s="1">
        <v>16</v>
      </c>
      <c r="B17" s="21" t="s">
        <v>54</v>
      </c>
      <c r="C17" s="38">
        <v>73.5</v>
      </c>
      <c r="D17" s="39">
        <v>93</v>
      </c>
      <c r="E17" s="39">
        <v>91</v>
      </c>
      <c r="F17" s="39">
        <v>88</v>
      </c>
      <c r="G17" s="40">
        <v>89.5</v>
      </c>
      <c r="H17" s="37">
        <f t="shared" si="0"/>
        <v>87</v>
      </c>
      <c r="I17" s="34"/>
      <c r="J17" s="34"/>
    </row>
    <row r="18" spans="1:10" ht="15.75" thickBot="1" x14ac:dyDescent="0.3">
      <c r="A18" s="1">
        <v>17</v>
      </c>
      <c r="B18" s="21" t="s">
        <v>86</v>
      </c>
      <c r="C18" s="38">
        <v>82</v>
      </c>
      <c r="D18" s="39">
        <v>85</v>
      </c>
      <c r="E18" s="39">
        <v>84</v>
      </c>
      <c r="F18" s="39">
        <v>87</v>
      </c>
      <c r="G18" s="40">
        <v>97</v>
      </c>
      <c r="H18" s="37">
        <f t="shared" si="0"/>
        <v>87</v>
      </c>
      <c r="I18" s="34"/>
      <c r="J18" s="34"/>
    </row>
    <row r="19" spans="1:10" ht="15.75" thickBot="1" x14ac:dyDescent="0.3">
      <c r="A19" s="1">
        <v>18</v>
      </c>
      <c r="B19" s="15" t="s">
        <v>112</v>
      </c>
      <c r="C19" s="38">
        <v>83</v>
      </c>
      <c r="D19" s="39">
        <v>84</v>
      </c>
      <c r="E19" s="39">
        <v>84</v>
      </c>
      <c r="F19" s="39">
        <v>88</v>
      </c>
      <c r="G19" s="40">
        <v>94</v>
      </c>
      <c r="H19" s="37">
        <f t="shared" si="0"/>
        <v>86.6</v>
      </c>
      <c r="I19" s="34"/>
      <c r="J19" s="34"/>
    </row>
    <row r="20" spans="1:10" ht="15.75" thickBot="1" x14ac:dyDescent="0.3">
      <c r="A20" s="1">
        <v>19</v>
      </c>
      <c r="B20" s="21" t="s">
        <v>77</v>
      </c>
      <c r="C20" s="38">
        <v>78</v>
      </c>
      <c r="D20" s="39">
        <v>91</v>
      </c>
      <c r="E20" s="39">
        <v>81</v>
      </c>
      <c r="F20" s="39">
        <v>92</v>
      </c>
      <c r="G20" s="40">
        <v>90.5</v>
      </c>
      <c r="H20" s="37">
        <f t="shared" si="0"/>
        <v>86.5</v>
      </c>
      <c r="I20" s="34"/>
      <c r="J20" s="34"/>
    </row>
    <row r="21" spans="1:10" ht="15.75" thickBot="1" x14ac:dyDescent="0.3">
      <c r="A21" s="1">
        <v>20</v>
      </c>
      <c r="B21" s="15" t="s">
        <v>55</v>
      </c>
      <c r="C21" s="38">
        <v>84</v>
      </c>
      <c r="D21" s="39">
        <v>91.5</v>
      </c>
      <c r="E21" s="39">
        <v>88</v>
      </c>
      <c r="F21" s="39">
        <v>85.5</v>
      </c>
      <c r="G21" s="40">
        <v>83.5</v>
      </c>
      <c r="H21" s="37">
        <f t="shared" si="0"/>
        <v>86.5</v>
      </c>
      <c r="I21" s="34"/>
      <c r="J21" s="34"/>
    </row>
    <row r="22" spans="1:10" ht="15.75" thickBot="1" x14ac:dyDescent="0.3">
      <c r="A22" s="1">
        <v>21</v>
      </c>
      <c r="B22" s="15" t="s">
        <v>80</v>
      </c>
      <c r="C22" s="38">
        <v>69</v>
      </c>
      <c r="D22" s="39">
        <v>91</v>
      </c>
      <c r="E22" s="39">
        <v>86</v>
      </c>
      <c r="F22" s="39">
        <v>92</v>
      </c>
      <c r="G22" s="40">
        <v>94</v>
      </c>
      <c r="H22" s="37">
        <f t="shared" si="0"/>
        <v>86.4</v>
      </c>
      <c r="I22" s="34"/>
      <c r="J22" s="34"/>
    </row>
    <row r="23" spans="1:10" ht="15.75" thickBot="1" x14ac:dyDescent="0.3">
      <c r="A23" s="1">
        <v>22</v>
      </c>
      <c r="B23" s="15" t="s">
        <v>84</v>
      </c>
      <c r="C23" s="38">
        <v>88</v>
      </c>
      <c r="D23" s="39">
        <v>86</v>
      </c>
      <c r="E23" s="39">
        <v>78</v>
      </c>
      <c r="F23" s="39">
        <v>90</v>
      </c>
      <c r="G23" s="40">
        <v>90</v>
      </c>
      <c r="H23" s="37">
        <f t="shared" si="0"/>
        <v>86.4</v>
      </c>
      <c r="I23" s="34"/>
      <c r="J23" s="34"/>
    </row>
    <row r="24" spans="1:10" ht="15.75" thickBot="1" x14ac:dyDescent="0.3">
      <c r="A24" s="1">
        <v>23</v>
      </c>
      <c r="B24" s="21" t="s">
        <v>89</v>
      </c>
      <c r="C24" s="38">
        <v>90</v>
      </c>
      <c r="D24" s="39">
        <v>92</v>
      </c>
      <c r="E24" s="39">
        <v>78</v>
      </c>
      <c r="F24" s="39">
        <v>87</v>
      </c>
      <c r="G24" s="40">
        <v>84</v>
      </c>
      <c r="H24" s="37">
        <f t="shared" si="0"/>
        <v>86.2</v>
      </c>
      <c r="I24" s="34"/>
      <c r="J24" s="34"/>
    </row>
    <row r="25" spans="1:10" ht="15.75" thickBot="1" x14ac:dyDescent="0.3">
      <c r="A25" s="1">
        <v>24</v>
      </c>
      <c r="B25" s="15" t="s">
        <v>81</v>
      </c>
      <c r="C25" s="38">
        <v>90</v>
      </c>
      <c r="D25" s="39">
        <v>86</v>
      </c>
      <c r="E25" s="39">
        <v>78</v>
      </c>
      <c r="F25" s="39">
        <v>87</v>
      </c>
      <c r="G25" s="40">
        <v>90</v>
      </c>
      <c r="H25" s="37">
        <f t="shared" si="0"/>
        <v>86.2</v>
      </c>
      <c r="I25" s="34"/>
      <c r="J25" s="34"/>
    </row>
    <row r="26" spans="1:10" ht="15.75" thickBot="1" x14ac:dyDescent="0.3">
      <c r="A26" s="1">
        <v>25</v>
      </c>
      <c r="B26" s="21" t="s">
        <v>99</v>
      </c>
      <c r="C26" s="54">
        <v>85</v>
      </c>
      <c r="D26" s="55">
        <v>89</v>
      </c>
      <c r="E26" s="55">
        <v>78</v>
      </c>
      <c r="F26" s="55">
        <v>90</v>
      </c>
      <c r="G26" s="56">
        <v>89</v>
      </c>
      <c r="H26" s="37">
        <f t="shared" si="0"/>
        <v>86.2</v>
      </c>
      <c r="I26" s="34"/>
      <c r="J26" s="34"/>
    </row>
    <row r="27" spans="1:10" ht="15.75" thickBot="1" x14ac:dyDescent="0.3">
      <c r="A27" s="1">
        <v>26</v>
      </c>
      <c r="B27" s="15" t="s">
        <v>56</v>
      </c>
      <c r="C27" s="38">
        <v>85</v>
      </c>
      <c r="D27" s="39">
        <v>91</v>
      </c>
      <c r="E27" s="39">
        <v>80</v>
      </c>
      <c r="F27" s="39">
        <v>86</v>
      </c>
      <c r="G27" s="40">
        <v>88</v>
      </c>
      <c r="H27" s="37">
        <f t="shared" si="0"/>
        <v>86</v>
      </c>
      <c r="I27" s="34"/>
      <c r="J27" s="34"/>
    </row>
    <row r="28" spans="1:10" ht="15.75" thickBot="1" x14ac:dyDescent="0.3">
      <c r="A28" s="1">
        <v>27</v>
      </c>
      <c r="B28" s="21" t="s">
        <v>101</v>
      </c>
      <c r="C28" s="38">
        <v>68</v>
      </c>
      <c r="D28" s="39">
        <v>92</v>
      </c>
      <c r="E28" s="39">
        <v>78</v>
      </c>
      <c r="F28" s="39">
        <v>95</v>
      </c>
      <c r="G28" s="40">
        <v>97</v>
      </c>
      <c r="H28" s="37">
        <f t="shared" si="0"/>
        <v>86</v>
      </c>
      <c r="I28" s="34"/>
      <c r="J28" s="34"/>
    </row>
    <row r="29" spans="1:10" ht="15.75" thickBot="1" x14ac:dyDescent="0.3">
      <c r="A29" s="1">
        <v>28</v>
      </c>
      <c r="B29" s="21" t="s">
        <v>33</v>
      </c>
      <c r="C29" s="38">
        <v>80.5</v>
      </c>
      <c r="D29" s="39">
        <v>91.5</v>
      </c>
      <c r="E29" s="39">
        <v>75</v>
      </c>
      <c r="F29" s="39">
        <v>92</v>
      </c>
      <c r="G29" s="40">
        <v>90</v>
      </c>
      <c r="H29" s="37">
        <f t="shared" si="0"/>
        <v>85.8</v>
      </c>
      <c r="I29" s="34"/>
      <c r="J29" s="34"/>
    </row>
    <row r="30" spans="1:10" ht="15.75" thickBot="1" x14ac:dyDescent="0.3">
      <c r="A30" s="1">
        <v>29</v>
      </c>
      <c r="B30" s="21" t="s">
        <v>87</v>
      </c>
      <c r="C30" s="38">
        <v>86</v>
      </c>
      <c r="D30" s="39">
        <v>91</v>
      </c>
      <c r="E30" s="39">
        <v>78</v>
      </c>
      <c r="F30" s="39">
        <v>89</v>
      </c>
      <c r="G30" s="40">
        <v>85</v>
      </c>
      <c r="H30" s="37">
        <f t="shared" si="0"/>
        <v>85.8</v>
      </c>
      <c r="I30" s="34"/>
      <c r="J30" s="34"/>
    </row>
    <row r="31" spans="1:10" ht="15.75" thickBot="1" x14ac:dyDescent="0.3">
      <c r="A31" s="1">
        <v>30</v>
      </c>
      <c r="B31" s="21" t="s">
        <v>74</v>
      </c>
      <c r="C31" s="38">
        <v>87.5</v>
      </c>
      <c r="D31" s="39">
        <v>90</v>
      </c>
      <c r="E31" s="39">
        <v>79.5</v>
      </c>
      <c r="F31" s="39">
        <v>88</v>
      </c>
      <c r="G31" s="40">
        <v>84</v>
      </c>
      <c r="H31" s="37">
        <f t="shared" si="0"/>
        <v>85.8</v>
      </c>
      <c r="I31" s="34"/>
      <c r="J31" s="34"/>
    </row>
    <row r="32" spans="1:10" ht="15.75" thickBot="1" x14ac:dyDescent="0.3">
      <c r="A32" s="1">
        <v>31</v>
      </c>
      <c r="B32" s="21" t="s">
        <v>36</v>
      </c>
      <c r="C32" s="38">
        <v>74</v>
      </c>
      <c r="D32" s="39">
        <v>97</v>
      </c>
      <c r="E32" s="39">
        <v>75</v>
      </c>
      <c r="F32" s="39">
        <v>92</v>
      </c>
      <c r="G32" s="40">
        <v>90</v>
      </c>
      <c r="H32" s="37">
        <f t="shared" si="0"/>
        <v>85.6</v>
      </c>
      <c r="I32" s="34"/>
      <c r="J32" s="34"/>
    </row>
    <row r="33" spans="1:10" ht="15.75" thickBot="1" x14ac:dyDescent="0.3">
      <c r="A33" s="1">
        <v>32</v>
      </c>
      <c r="B33" s="21" t="s">
        <v>26</v>
      </c>
      <c r="C33" s="38">
        <v>84</v>
      </c>
      <c r="D33" s="39">
        <v>87</v>
      </c>
      <c r="E33" s="39">
        <v>78</v>
      </c>
      <c r="F33" s="39">
        <v>90</v>
      </c>
      <c r="G33" s="40">
        <v>89</v>
      </c>
      <c r="H33" s="37">
        <f t="shared" si="0"/>
        <v>85.6</v>
      </c>
      <c r="I33" s="34"/>
      <c r="J33" s="34"/>
    </row>
    <row r="34" spans="1:10" ht="15.75" thickBot="1" x14ac:dyDescent="0.3">
      <c r="A34" s="1">
        <v>33</v>
      </c>
      <c r="B34" s="21" t="s">
        <v>88</v>
      </c>
      <c r="C34" s="38">
        <v>89</v>
      </c>
      <c r="D34" s="39">
        <v>87</v>
      </c>
      <c r="E34" s="39">
        <v>78</v>
      </c>
      <c r="F34" s="39">
        <v>86</v>
      </c>
      <c r="G34" s="40">
        <v>88</v>
      </c>
      <c r="H34" s="37">
        <f t="shared" ref="H34:H65" si="1">AVERAGE(C34:G34)</f>
        <v>85.6</v>
      </c>
      <c r="I34" s="34"/>
      <c r="J34" s="34"/>
    </row>
    <row r="35" spans="1:10" ht="15.75" thickBot="1" x14ac:dyDescent="0.3">
      <c r="A35" s="1">
        <v>34</v>
      </c>
      <c r="B35" s="21" t="s">
        <v>93</v>
      </c>
      <c r="C35" s="38">
        <v>90</v>
      </c>
      <c r="D35" s="39">
        <v>92</v>
      </c>
      <c r="E35" s="39">
        <v>63</v>
      </c>
      <c r="F35" s="39">
        <v>91</v>
      </c>
      <c r="G35" s="40">
        <v>91</v>
      </c>
      <c r="H35" s="37">
        <f t="shared" si="1"/>
        <v>85.4</v>
      </c>
      <c r="I35" s="34"/>
      <c r="J35" s="34"/>
    </row>
    <row r="36" spans="1:10" ht="15.75" thickBot="1" x14ac:dyDescent="0.3">
      <c r="A36" s="1">
        <v>35</v>
      </c>
      <c r="B36" s="21" t="s">
        <v>65</v>
      </c>
      <c r="C36" s="38">
        <v>85</v>
      </c>
      <c r="D36" s="39">
        <v>88</v>
      </c>
      <c r="E36" s="39">
        <v>84</v>
      </c>
      <c r="F36" s="39">
        <v>85</v>
      </c>
      <c r="G36" s="40">
        <v>84.5</v>
      </c>
      <c r="H36" s="37">
        <f t="shared" si="1"/>
        <v>85.3</v>
      </c>
      <c r="I36" s="34"/>
      <c r="J36" s="34"/>
    </row>
    <row r="37" spans="1:10" ht="15.75" thickBot="1" x14ac:dyDescent="0.3">
      <c r="A37" s="1">
        <v>36</v>
      </c>
      <c r="B37" s="15" t="s">
        <v>83</v>
      </c>
      <c r="C37" s="38">
        <v>87</v>
      </c>
      <c r="D37" s="39">
        <v>86</v>
      </c>
      <c r="E37" s="39">
        <v>74</v>
      </c>
      <c r="F37" s="39">
        <v>89</v>
      </c>
      <c r="G37" s="40">
        <v>90</v>
      </c>
      <c r="H37" s="37">
        <f t="shared" si="1"/>
        <v>85.2</v>
      </c>
      <c r="I37" s="34"/>
      <c r="J37" s="34"/>
    </row>
    <row r="38" spans="1:10" ht="15.75" thickBot="1" x14ac:dyDescent="0.3">
      <c r="A38" s="1">
        <v>37</v>
      </c>
      <c r="B38" s="21" t="s">
        <v>42</v>
      </c>
      <c r="C38" s="38">
        <v>80.5</v>
      </c>
      <c r="D38" s="39">
        <v>88</v>
      </c>
      <c r="E38" s="39">
        <v>78</v>
      </c>
      <c r="F38" s="39">
        <v>90.5</v>
      </c>
      <c r="G38" s="40">
        <v>89</v>
      </c>
      <c r="H38" s="37">
        <f t="shared" si="1"/>
        <v>85.2</v>
      </c>
      <c r="I38" s="34"/>
      <c r="J38" s="34"/>
    </row>
    <row r="39" spans="1:10" ht="15.75" thickBot="1" x14ac:dyDescent="0.3">
      <c r="A39" s="1">
        <v>38</v>
      </c>
      <c r="B39" s="21" t="s">
        <v>37</v>
      </c>
      <c r="C39" s="38">
        <v>82</v>
      </c>
      <c r="D39" s="39">
        <v>83</v>
      </c>
      <c r="E39" s="39">
        <v>85</v>
      </c>
      <c r="F39" s="39">
        <v>86</v>
      </c>
      <c r="G39" s="40">
        <v>89.5</v>
      </c>
      <c r="H39" s="37">
        <f t="shared" si="1"/>
        <v>85.1</v>
      </c>
      <c r="I39" s="34"/>
      <c r="J39" s="34"/>
    </row>
    <row r="40" spans="1:10" ht="15.75" thickBot="1" x14ac:dyDescent="0.3">
      <c r="A40" s="1">
        <v>39</v>
      </c>
      <c r="B40" s="21" t="s">
        <v>92</v>
      </c>
      <c r="C40" s="38">
        <v>89</v>
      </c>
      <c r="D40" s="39">
        <v>92</v>
      </c>
      <c r="E40" s="39">
        <v>63</v>
      </c>
      <c r="F40" s="39">
        <v>90</v>
      </c>
      <c r="G40" s="40">
        <v>91</v>
      </c>
      <c r="H40" s="37">
        <f t="shared" si="1"/>
        <v>85</v>
      </c>
      <c r="I40" s="34"/>
      <c r="J40" s="34"/>
    </row>
    <row r="41" spans="1:10" ht="15.75" thickBot="1" x14ac:dyDescent="0.3">
      <c r="A41" s="1">
        <v>40</v>
      </c>
      <c r="B41" s="21" t="s">
        <v>95</v>
      </c>
      <c r="C41" s="38">
        <v>73</v>
      </c>
      <c r="D41" s="39">
        <v>89</v>
      </c>
      <c r="E41" s="39">
        <v>78</v>
      </c>
      <c r="F41" s="39">
        <v>91</v>
      </c>
      <c r="G41" s="40">
        <v>94</v>
      </c>
      <c r="H41" s="37">
        <f t="shared" si="1"/>
        <v>85</v>
      </c>
      <c r="I41" s="34"/>
      <c r="J41" s="34"/>
    </row>
    <row r="42" spans="1:10" ht="15.75" thickBot="1" x14ac:dyDescent="0.3">
      <c r="A42" s="1">
        <v>41</v>
      </c>
      <c r="B42" s="21" t="s">
        <v>50</v>
      </c>
      <c r="C42" s="38">
        <v>82.5</v>
      </c>
      <c r="D42" s="39">
        <v>83</v>
      </c>
      <c r="E42" s="39">
        <v>80</v>
      </c>
      <c r="F42" s="39">
        <v>88</v>
      </c>
      <c r="G42" s="40">
        <v>90.5</v>
      </c>
      <c r="H42" s="37">
        <f t="shared" si="1"/>
        <v>84.8</v>
      </c>
      <c r="I42" s="34"/>
      <c r="J42" s="34"/>
    </row>
    <row r="43" spans="1:10" ht="15.75" thickBot="1" x14ac:dyDescent="0.3">
      <c r="A43" s="1">
        <v>42</v>
      </c>
      <c r="B43" s="21" t="s">
        <v>131</v>
      </c>
      <c r="C43" s="38">
        <v>74</v>
      </c>
      <c r="D43" s="39">
        <v>89</v>
      </c>
      <c r="E43" s="39">
        <v>78</v>
      </c>
      <c r="F43" s="39">
        <v>90</v>
      </c>
      <c r="G43" s="40">
        <v>93</v>
      </c>
      <c r="H43" s="37">
        <f t="shared" si="1"/>
        <v>84.8</v>
      </c>
      <c r="I43" s="34"/>
      <c r="J43" s="34"/>
    </row>
    <row r="44" spans="1:10" ht="15.75" thickBot="1" x14ac:dyDescent="0.3">
      <c r="A44" s="1">
        <v>43</v>
      </c>
      <c r="B44" s="21" t="s">
        <v>73</v>
      </c>
      <c r="C44" s="38">
        <v>74.5</v>
      </c>
      <c r="D44" s="39">
        <v>91</v>
      </c>
      <c r="E44" s="39">
        <v>74</v>
      </c>
      <c r="F44" s="39">
        <v>91</v>
      </c>
      <c r="G44" s="40">
        <v>92</v>
      </c>
      <c r="H44" s="37">
        <f t="shared" si="1"/>
        <v>84.5</v>
      </c>
      <c r="I44" s="34"/>
      <c r="J44" s="34"/>
    </row>
    <row r="45" spans="1:10" ht="15.75" thickBot="1" x14ac:dyDescent="0.3">
      <c r="A45" s="1">
        <v>44</v>
      </c>
      <c r="B45" s="21" t="s">
        <v>29</v>
      </c>
      <c r="C45" s="38">
        <v>78.5</v>
      </c>
      <c r="D45" s="39">
        <v>88</v>
      </c>
      <c r="E45" s="39">
        <v>76</v>
      </c>
      <c r="F45" s="39">
        <v>89</v>
      </c>
      <c r="G45" s="40">
        <v>90.5</v>
      </c>
      <c r="H45" s="37">
        <f t="shared" si="1"/>
        <v>84.4</v>
      </c>
      <c r="I45" s="34"/>
      <c r="J45" s="34"/>
    </row>
    <row r="46" spans="1:10" ht="15.75" thickBot="1" x14ac:dyDescent="0.3">
      <c r="A46" s="1">
        <v>45</v>
      </c>
      <c r="B46" s="21" t="s">
        <v>76</v>
      </c>
      <c r="C46" s="38">
        <v>74</v>
      </c>
      <c r="D46" s="39">
        <v>91</v>
      </c>
      <c r="E46" s="39">
        <v>74</v>
      </c>
      <c r="F46" s="39">
        <v>93</v>
      </c>
      <c r="G46" s="40">
        <v>90</v>
      </c>
      <c r="H46" s="37">
        <f t="shared" si="1"/>
        <v>84.4</v>
      </c>
      <c r="I46" s="34"/>
      <c r="J46" s="34"/>
    </row>
    <row r="47" spans="1:10" ht="15.75" thickBot="1" x14ac:dyDescent="0.3">
      <c r="A47" s="1">
        <v>46</v>
      </c>
      <c r="B47" s="21" t="s">
        <v>61</v>
      </c>
      <c r="C47" s="38">
        <v>84</v>
      </c>
      <c r="D47" s="39">
        <v>87</v>
      </c>
      <c r="E47" s="39">
        <v>73</v>
      </c>
      <c r="F47" s="39">
        <v>90</v>
      </c>
      <c r="G47" s="40">
        <v>88</v>
      </c>
      <c r="H47" s="37">
        <f t="shared" si="1"/>
        <v>84.4</v>
      </c>
      <c r="I47" s="34"/>
      <c r="J47" s="34"/>
    </row>
    <row r="48" spans="1:10" ht="15.75" thickBot="1" x14ac:dyDescent="0.3">
      <c r="A48" s="1">
        <v>47</v>
      </c>
      <c r="B48" s="21" t="s">
        <v>59</v>
      </c>
      <c r="C48" s="38">
        <v>88</v>
      </c>
      <c r="D48" s="39">
        <v>91</v>
      </c>
      <c r="E48" s="39">
        <v>74</v>
      </c>
      <c r="F48" s="39">
        <v>83</v>
      </c>
      <c r="G48" s="40">
        <v>85</v>
      </c>
      <c r="H48" s="37">
        <f t="shared" si="1"/>
        <v>84.2</v>
      </c>
      <c r="I48" s="34"/>
      <c r="J48" s="34"/>
    </row>
    <row r="49" spans="1:10" ht="15.75" thickBot="1" x14ac:dyDescent="0.3">
      <c r="A49" s="1">
        <v>48</v>
      </c>
      <c r="B49" s="15" t="s">
        <v>79</v>
      </c>
      <c r="C49" s="38">
        <v>78</v>
      </c>
      <c r="D49" s="39">
        <v>87</v>
      </c>
      <c r="E49" s="39">
        <v>84</v>
      </c>
      <c r="F49" s="39">
        <v>84</v>
      </c>
      <c r="G49" s="40">
        <v>87</v>
      </c>
      <c r="H49" s="37">
        <f t="shared" si="1"/>
        <v>84</v>
      </c>
      <c r="I49" s="34"/>
      <c r="J49" s="34"/>
    </row>
    <row r="50" spans="1:10" ht="15.75" thickBot="1" x14ac:dyDescent="0.3">
      <c r="A50" s="1">
        <v>49</v>
      </c>
      <c r="B50" s="21" t="s">
        <v>40</v>
      </c>
      <c r="C50" s="38">
        <v>85</v>
      </c>
      <c r="D50" s="39">
        <v>91</v>
      </c>
      <c r="E50" s="39">
        <v>74</v>
      </c>
      <c r="F50" s="39">
        <v>83</v>
      </c>
      <c r="G50" s="40">
        <v>86</v>
      </c>
      <c r="H50" s="37">
        <f t="shared" si="1"/>
        <v>83.8</v>
      </c>
      <c r="I50" s="34"/>
      <c r="J50" s="34"/>
    </row>
    <row r="51" spans="1:10" ht="15.75" thickBot="1" x14ac:dyDescent="0.3">
      <c r="A51" s="1">
        <v>50</v>
      </c>
      <c r="B51" s="15" t="s">
        <v>108</v>
      </c>
      <c r="C51" s="38">
        <v>84</v>
      </c>
      <c r="D51" s="39">
        <v>93</v>
      </c>
      <c r="E51" s="39">
        <v>48</v>
      </c>
      <c r="F51" s="39">
        <v>97</v>
      </c>
      <c r="G51" s="40">
        <v>97</v>
      </c>
      <c r="H51" s="37">
        <f t="shared" si="1"/>
        <v>83.8</v>
      </c>
      <c r="I51" s="34"/>
      <c r="J51" s="34"/>
    </row>
    <row r="52" spans="1:10" ht="15.75" thickBot="1" x14ac:dyDescent="0.3">
      <c r="A52" s="1">
        <v>51</v>
      </c>
      <c r="B52" s="21" t="s">
        <v>75</v>
      </c>
      <c r="C52" s="38">
        <v>85</v>
      </c>
      <c r="D52" s="39">
        <v>87.5</v>
      </c>
      <c r="E52" s="39">
        <v>71</v>
      </c>
      <c r="F52" s="39">
        <v>89</v>
      </c>
      <c r="G52" s="40">
        <v>86.5</v>
      </c>
      <c r="H52" s="37">
        <f t="shared" si="1"/>
        <v>83.8</v>
      </c>
      <c r="I52" s="34"/>
      <c r="J52" s="34"/>
    </row>
    <row r="53" spans="1:10" ht="15.75" thickBot="1" x14ac:dyDescent="0.3">
      <c r="A53" s="1">
        <v>36</v>
      </c>
      <c r="B53" s="21" t="s">
        <v>100</v>
      </c>
      <c r="C53" s="38">
        <v>75</v>
      </c>
      <c r="D53" s="39">
        <v>94</v>
      </c>
      <c r="E53" s="39">
        <v>48</v>
      </c>
      <c r="F53" s="39">
        <v>100</v>
      </c>
      <c r="G53" s="40">
        <v>99</v>
      </c>
      <c r="H53" s="37">
        <f t="shared" si="1"/>
        <v>83.2</v>
      </c>
      <c r="I53" s="34"/>
      <c r="J53" s="34"/>
    </row>
    <row r="54" spans="1:10" ht="15.75" thickBot="1" x14ac:dyDescent="0.3">
      <c r="A54" s="1">
        <v>53</v>
      </c>
      <c r="B54" s="21" t="s">
        <v>94</v>
      </c>
      <c r="C54" s="38">
        <v>87</v>
      </c>
      <c r="D54" s="39">
        <v>87</v>
      </c>
      <c r="E54" s="39">
        <v>68</v>
      </c>
      <c r="F54" s="39">
        <v>85</v>
      </c>
      <c r="G54" s="40">
        <v>89</v>
      </c>
      <c r="H54" s="37">
        <f t="shared" si="1"/>
        <v>83.2</v>
      </c>
      <c r="I54" s="34"/>
      <c r="J54" s="34"/>
    </row>
    <row r="55" spans="1:10" ht="15.75" thickBot="1" x14ac:dyDescent="0.3">
      <c r="A55" s="1">
        <v>54</v>
      </c>
      <c r="B55" s="21" t="s">
        <v>102</v>
      </c>
      <c r="C55" s="38">
        <v>73</v>
      </c>
      <c r="D55" s="39">
        <v>93</v>
      </c>
      <c r="E55" s="39">
        <v>68</v>
      </c>
      <c r="F55" s="39">
        <v>89</v>
      </c>
      <c r="G55" s="40">
        <v>92</v>
      </c>
      <c r="H55" s="37">
        <f t="shared" si="1"/>
        <v>83</v>
      </c>
      <c r="I55" s="34"/>
      <c r="J55" s="34"/>
    </row>
    <row r="56" spans="1:10" ht="15.75" thickBot="1" x14ac:dyDescent="0.3">
      <c r="A56" s="1">
        <v>55</v>
      </c>
      <c r="B56" s="15" t="s">
        <v>109</v>
      </c>
      <c r="C56" s="38">
        <v>69</v>
      </c>
      <c r="D56" s="39">
        <v>87</v>
      </c>
      <c r="E56" s="39">
        <v>78</v>
      </c>
      <c r="F56" s="39">
        <v>89</v>
      </c>
      <c r="G56" s="40">
        <v>92</v>
      </c>
      <c r="H56" s="37">
        <f t="shared" si="1"/>
        <v>83</v>
      </c>
      <c r="I56" s="34"/>
      <c r="J56" s="34"/>
    </row>
    <row r="57" spans="1:10" ht="15.75" thickBot="1" x14ac:dyDescent="0.3">
      <c r="A57" s="1">
        <v>56</v>
      </c>
      <c r="B57" s="21" t="s">
        <v>69</v>
      </c>
      <c r="C57" s="38">
        <v>84.5</v>
      </c>
      <c r="D57" s="39">
        <v>85</v>
      </c>
      <c r="E57" s="39">
        <v>70</v>
      </c>
      <c r="F57" s="39">
        <v>85.5</v>
      </c>
      <c r="G57" s="40">
        <v>90</v>
      </c>
      <c r="H57" s="37">
        <f t="shared" si="1"/>
        <v>83</v>
      </c>
      <c r="I57" s="34"/>
      <c r="J57" s="34"/>
    </row>
    <row r="58" spans="1:10" ht="15.75" thickBot="1" x14ac:dyDescent="0.3">
      <c r="A58" s="1">
        <v>57</v>
      </c>
      <c r="B58" s="15" t="s">
        <v>58</v>
      </c>
      <c r="C58" s="38">
        <v>86.5</v>
      </c>
      <c r="D58" s="39">
        <v>87</v>
      </c>
      <c r="E58" s="39">
        <v>78</v>
      </c>
      <c r="F58" s="39">
        <v>79.5</v>
      </c>
      <c r="G58" s="40">
        <v>83</v>
      </c>
      <c r="H58" s="37">
        <f t="shared" si="1"/>
        <v>82.8</v>
      </c>
      <c r="I58" s="34"/>
      <c r="J58" s="34"/>
    </row>
    <row r="59" spans="1:10" ht="15.75" thickBot="1" x14ac:dyDescent="0.3">
      <c r="A59" s="1">
        <v>58</v>
      </c>
      <c r="B59" s="21" t="s">
        <v>85</v>
      </c>
      <c r="C59" s="38">
        <v>74</v>
      </c>
      <c r="D59" s="39">
        <v>88</v>
      </c>
      <c r="E59" s="39">
        <v>69</v>
      </c>
      <c r="F59" s="39">
        <v>88</v>
      </c>
      <c r="G59" s="40">
        <v>95</v>
      </c>
      <c r="H59" s="37">
        <f t="shared" si="1"/>
        <v>82.8</v>
      </c>
      <c r="I59" s="34"/>
      <c r="J59" s="34"/>
    </row>
    <row r="60" spans="1:10" ht="15.75" thickBot="1" x14ac:dyDescent="0.3">
      <c r="A60" s="1">
        <v>59</v>
      </c>
      <c r="B60" s="21" t="s">
        <v>30</v>
      </c>
      <c r="C60" s="38">
        <v>91.5</v>
      </c>
      <c r="D60" s="39">
        <v>84</v>
      </c>
      <c r="E60" s="39">
        <v>69.5</v>
      </c>
      <c r="F60" s="39">
        <v>85</v>
      </c>
      <c r="G60" s="40">
        <v>83</v>
      </c>
      <c r="H60" s="37">
        <f t="shared" si="1"/>
        <v>82.6</v>
      </c>
      <c r="I60" s="34"/>
      <c r="J60" s="34"/>
    </row>
    <row r="61" spans="1:10" ht="15.75" thickBot="1" x14ac:dyDescent="0.3">
      <c r="A61" s="1">
        <v>60</v>
      </c>
      <c r="B61" s="15" t="s">
        <v>107</v>
      </c>
      <c r="C61" s="38">
        <v>85</v>
      </c>
      <c r="D61" s="39">
        <v>86</v>
      </c>
      <c r="E61" s="39">
        <v>78</v>
      </c>
      <c r="F61" s="39">
        <v>81</v>
      </c>
      <c r="G61" s="40">
        <v>83</v>
      </c>
      <c r="H61" s="37">
        <f t="shared" si="1"/>
        <v>82.6</v>
      </c>
      <c r="I61" s="34"/>
      <c r="J61" s="34"/>
    </row>
    <row r="62" spans="1:10" ht="15.75" thickBot="1" x14ac:dyDescent="0.3">
      <c r="A62" s="1">
        <v>61</v>
      </c>
      <c r="B62" s="15" t="s">
        <v>63</v>
      </c>
      <c r="C62" s="38">
        <v>89</v>
      </c>
      <c r="D62" s="39">
        <v>83</v>
      </c>
      <c r="E62" s="39">
        <v>79.5</v>
      </c>
      <c r="F62" s="39">
        <v>80.5</v>
      </c>
      <c r="G62" s="40">
        <v>80.5</v>
      </c>
      <c r="H62" s="37">
        <f t="shared" si="1"/>
        <v>82.5</v>
      </c>
    </row>
    <row r="63" spans="1:10" ht="15.75" thickBot="1" x14ac:dyDescent="0.3">
      <c r="A63" s="1">
        <v>62</v>
      </c>
      <c r="B63" s="21" t="s">
        <v>44</v>
      </c>
      <c r="C63" s="38">
        <v>81</v>
      </c>
      <c r="D63" s="39">
        <v>84</v>
      </c>
      <c r="E63" s="39">
        <v>71</v>
      </c>
      <c r="F63" s="39">
        <v>87</v>
      </c>
      <c r="G63" s="40">
        <v>87.5</v>
      </c>
      <c r="H63" s="37">
        <f t="shared" si="1"/>
        <v>82.1</v>
      </c>
    </row>
    <row r="64" spans="1:10" ht="15.75" thickBot="1" x14ac:dyDescent="0.3">
      <c r="A64" s="1">
        <v>63</v>
      </c>
      <c r="B64" s="21" t="s">
        <v>45</v>
      </c>
      <c r="C64" s="38">
        <v>82</v>
      </c>
      <c r="D64" s="39">
        <v>85</v>
      </c>
      <c r="E64" s="39">
        <v>71</v>
      </c>
      <c r="F64" s="39">
        <v>85</v>
      </c>
      <c r="G64" s="40">
        <v>87</v>
      </c>
      <c r="H64" s="37">
        <f t="shared" si="1"/>
        <v>82</v>
      </c>
    </row>
    <row r="65" spans="1:8" ht="15.75" thickBot="1" x14ac:dyDescent="0.3">
      <c r="A65" s="1">
        <v>64</v>
      </c>
      <c r="B65" s="15" t="s">
        <v>106</v>
      </c>
      <c r="C65" s="38">
        <v>85</v>
      </c>
      <c r="D65" s="39">
        <v>89</v>
      </c>
      <c r="E65" s="39">
        <v>78</v>
      </c>
      <c r="F65" s="39">
        <v>73</v>
      </c>
      <c r="G65" s="40">
        <v>85</v>
      </c>
      <c r="H65" s="37">
        <f t="shared" si="1"/>
        <v>82</v>
      </c>
    </row>
    <row r="66" spans="1:8" ht="15.75" thickBot="1" x14ac:dyDescent="0.3">
      <c r="A66" s="1">
        <v>65</v>
      </c>
      <c r="B66" s="21" t="s">
        <v>52</v>
      </c>
      <c r="C66" s="38">
        <v>83</v>
      </c>
      <c r="D66" s="39">
        <v>86</v>
      </c>
      <c r="E66" s="39">
        <v>73</v>
      </c>
      <c r="F66" s="39">
        <v>83</v>
      </c>
      <c r="G66" s="40">
        <v>84</v>
      </c>
      <c r="H66" s="37">
        <f t="shared" ref="H66:H81" si="2">AVERAGE(C66:G66)</f>
        <v>81.8</v>
      </c>
    </row>
    <row r="67" spans="1:8" ht="15.75" thickBot="1" x14ac:dyDescent="0.3">
      <c r="A67" s="1">
        <v>66</v>
      </c>
      <c r="B67" s="15" t="s">
        <v>48</v>
      </c>
      <c r="C67" s="38">
        <v>81</v>
      </c>
      <c r="D67" s="39">
        <v>85</v>
      </c>
      <c r="E67" s="39">
        <v>74</v>
      </c>
      <c r="F67" s="39">
        <v>81</v>
      </c>
      <c r="G67" s="40">
        <v>88</v>
      </c>
      <c r="H67" s="37">
        <f t="shared" si="2"/>
        <v>81.8</v>
      </c>
    </row>
    <row r="68" spans="1:8" ht="15.75" thickBot="1" x14ac:dyDescent="0.3">
      <c r="A68" s="1">
        <v>67</v>
      </c>
      <c r="B68" s="21" t="s">
        <v>98</v>
      </c>
      <c r="C68" s="38">
        <v>82</v>
      </c>
      <c r="D68" s="39">
        <v>90</v>
      </c>
      <c r="E68" s="39">
        <v>68</v>
      </c>
      <c r="F68" s="39">
        <v>87</v>
      </c>
      <c r="G68" s="40">
        <v>82</v>
      </c>
      <c r="H68" s="37">
        <f t="shared" si="2"/>
        <v>81.8</v>
      </c>
    </row>
    <row r="69" spans="1:8" ht="15.75" thickBot="1" x14ac:dyDescent="0.3">
      <c r="A69" s="1">
        <v>68</v>
      </c>
      <c r="B69" s="21" t="s">
        <v>47</v>
      </c>
      <c r="C69" s="38">
        <v>81</v>
      </c>
      <c r="D69" s="39">
        <v>86</v>
      </c>
      <c r="E69" s="39">
        <v>73</v>
      </c>
      <c r="F69" s="39">
        <v>82</v>
      </c>
      <c r="G69" s="40">
        <v>86</v>
      </c>
      <c r="H69" s="37">
        <f t="shared" si="2"/>
        <v>81.599999999999994</v>
      </c>
    </row>
    <row r="70" spans="1:8" ht="15.75" thickBot="1" x14ac:dyDescent="0.3">
      <c r="A70" s="1">
        <v>69</v>
      </c>
      <c r="B70" s="21" t="s">
        <v>51</v>
      </c>
      <c r="C70" s="38">
        <v>75</v>
      </c>
      <c r="D70" s="39">
        <v>83</v>
      </c>
      <c r="E70" s="39">
        <v>72.5</v>
      </c>
      <c r="F70" s="39">
        <v>89</v>
      </c>
      <c r="G70" s="40">
        <v>87.5</v>
      </c>
      <c r="H70" s="37">
        <f t="shared" si="2"/>
        <v>81.400000000000006</v>
      </c>
    </row>
    <row r="71" spans="1:8" ht="15.75" thickBot="1" x14ac:dyDescent="0.3">
      <c r="A71" s="1">
        <v>70</v>
      </c>
      <c r="B71" s="15" t="s">
        <v>62</v>
      </c>
      <c r="C71" s="38">
        <v>84</v>
      </c>
      <c r="D71" s="39">
        <v>81</v>
      </c>
      <c r="E71" s="39">
        <v>74</v>
      </c>
      <c r="F71" s="39">
        <v>83.5</v>
      </c>
      <c r="G71" s="40">
        <v>83.5</v>
      </c>
      <c r="H71" s="37">
        <f t="shared" si="2"/>
        <v>81.2</v>
      </c>
    </row>
    <row r="72" spans="1:8" ht="15.75" thickBot="1" x14ac:dyDescent="0.3">
      <c r="A72" s="1">
        <v>71</v>
      </c>
      <c r="B72" s="21" t="s">
        <v>53</v>
      </c>
      <c r="C72" s="38">
        <v>80</v>
      </c>
      <c r="D72" s="39">
        <v>82</v>
      </c>
      <c r="E72" s="39">
        <v>74</v>
      </c>
      <c r="F72" s="39">
        <v>84</v>
      </c>
      <c r="G72" s="40">
        <v>84.5</v>
      </c>
      <c r="H72" s="37">
        <f t="shared" si="2"/>
        <v>80.900000000000006</v>
      </c>
    </row>
    <row r="73" spans="1:8" ht="15.75" thickBot="1" x14ac:dyDescent="0.3">
      <c r="A73" s="1">
        <v>72</v>
      </c>
      <c r="B73" s="21" t="s">
        <v>90</v>
      </c>
      <c r="C73" s="38">
        <v>71</v>
      </c>
      <c r="D73" s="39">
        <v>91</v>
      </c>
      <c r="E73" s="39">
        <v>48</v>
      </c>
      <c r="F73" s="39">
        <v>92</v>
      </c>
      <c r="G73" s="40">
        <v>96</v>
      </c>
      <c r="H73" s="37">
        <f t="shared" si="2"/>
        <v>79.599999999999994</v>
      </c>
    </row>
    <row r="74" spans="1:8" ht="15.75" thickBot="1" x14ac:dyDescent="0.3">
      <c r="A74" s="1">
        <v>73</v>
      </c>
      <c r="B74" s="21" t="s">
        <v>38</v>
      </c>
      <c r="C74" s="38">
        <v>86</v>
      </c>
      <c r="D74" s="39">
        <v>80</v>
      </c>
      <c r="E74" s="39">
        <v>68.5</v>
      </c>
      <c r="F74" s="39">
        <v>83</v>
      </c>
      <c r="G74" s="40">
        <v>79.5</v>
      </c>
      <c r="H74" s="37">
        <f t="shared" si="2"/>
        <v>79.400000000000006</v>
      </c>
    </row>
    <row r="75" spans="1:8" ht="15.75" thickBot="1" x14ac:dyDescent="0.3">
      <c r="A75" s="1">
        <v>74</v>
      </c>
      <c r="B75" s="21" t="s">
        <v>91</v>
      </c>
      <c r="C75" s="38">
        <v>72</v>
      </c>
      <c r="D75" s="39">
        <v>91</v>
      </c>
      <c r="E75" s="39">
        <v>48</v>
      </c>
      <c r="F75" s="39">
        <v>91</v>
      </c>
      <c r="G75" s="40">
        <v>92</v>
      </c>
      <c r="H75" s="37">
        <f t="shared" si="2"/>
        <v>78.8</v>
      </c>
    </row>
    <row r="76" spans="1:8" ht="15.75" thickBot="1" x14ac:dyDescent="0.3">
      <c r="A76" s="1">
        <v>75</v>
      </c>
      <c r="B76" s="15" t="s">
        <v>111</v>
      </c>
      <c r="C76" s="38">
        <v>88</v>
      </c>
      <c r="D76" s="39">
        <v>82</v>
      </c>
      <c r="E76" s="39">
        <v>48</v>
      </c>
      <c r="F76" s="39">
        <v>91</v>
      </c>
      <c r="G76" s="40">
        <v>84</v>
      </c>
      <c r="H76" s="37">
        <f t="shared" si="2"/>
        <v>78.599999999999994</v>
      </c>
    </row>
    <row r="77" spans="1:8" ht="15.75" thickBot="1" x14ac:dyDescent="0.3">
      <c r="A77" s="1">
        <v>76</v>
      </c>
      <c r="B77" s="21" t="s">
        <v>46</v>
      </c>
      <c r="C77" s="38">
        <v>73</v>
      </c>
      <c r="D77" s="39">
        <v>81.5</v>
      </c>
      <c r="E77" s="39">
        <v>73</v>
      </c>
      <c r="F77" s="39">
        <v>81</v>
      </c>
      <c r="G77" s="40">
        <v>83.5</v>
      </c>
      <c r="H77" s="37">
        <f t="shared" si="2"/>
        <v>78.400000000000006</v>
      </c>
    </row>
    <row r="78" spans="1:8" ht="15.75" thickBot="1" x14ac:dyDescent="0.3">
      <c r="A78" s="1">
        <v>77</v>
      </c>
      <c r="B78" s="15" t="s">
        <v>110</v>
      </c>
      <c r="C78" s="38">
        <v>69</v>
      </c>
      <c r="D78" s="39">
        <v>91</v>
      </c>
      <c r="E78" s="39">
        <v>48</v>
      </c>
      <c r="F78" s="39">
        <v>91</v>
      </c>
      <c r="G78" s="40">
        <v>93</v>
      </c>
      <c r="H78" s="37">
        <f t="shared" si="2"/>
        <v>78.400000000000006</v>
      </c>
    </row>
    <row r="79" spans="1:8" ht="15.75" thickBot="1" x14ac:dyDescent="0.3">
      <c r="A79" s="1">
        <v>78</v>
      </c>
      <c r="B79" s="21" t="s">
        <v>39</v>
      </c>
      <c r="C79" s="38">
        <v>68</v>
      </c>
      <c r="D79" s="39">
        <v>88</v>
      </c>
      <c r="E79" s="39">
        <v>73</v>
      </c>
      <c r="F79" s="39">
        <v>80</v>
      </c>
      <c r="G79" s="40">
        <v>81.5</v>
      </c>
      <c r="H79" s="37">
        <f t="shared" si="2"/>
        <v>78.099999999999994</v>
      </c>
    </row>
    <row r="80" spans="1:8" ht="15.75" thickBot="1" x14ac:dyDescent="0.3">
      <c r="A80" s="1">
        <v>79</v>
      </c>
      <c r="B80" s="15" t="s">
        <v>105</v>
      </c>
      <c r="C80" s="41">
        <v>74</v>
      </c>
      <c r="D80" s="42">
        <v>87</v>
      </c>
      <c r="E80" s="42">
        <v>48</v>
      </c>
      <c r="F80" s="42">
        <v>86</v>
      </c>
      <c r="G80" s="43">
        <v>88</v>
      </c>
      <c r="H80" s="37">
        <f t="shared" si="2"/>
        <v>76.599999999999994</v>
      </c>
    </row>
    <row r="81" spans="1:8" ht="15.75" thickBot="1" x14ac:dyDescent="0.3">
      <c r="A81" s="1">
        <v>80</v>
      </c>
      <c r="B81" s="30" t="s">
        <v>49</v>
      </c>
      <c r="C81" s="51">
        <v>72</v>
      </c>
      <c r="D81" s="52">
        <v>72</v>
      </c>
      <c r="E81" s="52">
        <v>70</v>
      </c>
      <c r="F81" s="52">
        <v>79</v>
      </c>
      <c r="G81" s="53">
        <v>76</v>
      </c>
      <c r="H81" s="37">
        <f t="shared" si="2"/>
        <v>73.8</v>
      </c>
    </row>
    <row r="82" spans="1:8" ht="15.75" thickBot="1" x14ac:dyDescent="0.3">
      <c r="A82" s="48"/>
      <c r="B82" s="49" t="s">
        <v>130</v>
      </c>
      <c r="C82" s="49">
        <f>AVERAGE(C2:C81)</f>
        <v>81.356250000000003</v>
      </c>
      <c r="D82" s="49">
        <f t="shared" ref="D82:H82" si="3">AVERAGE(D2:D81)</f>
        <v>88.462500000000006</v>
      </c>
      <c r="E82" s="49">
        <f t="shared" si="3"/>
        <v>74.568749999999994</v>
      </c>
      <c r="F82" s="49">
        <f t="shared" si="3"/>
        <v>88.456249999999997</v>
      </c>
      <c r="G82" s="49">
        <f t="shared" si="3"/>
        <v>89.15</v>
      </c>
      <c r="H82" s="49">
        <f t="shared" si="3"/>
        <v>84.398750000000035</v>
      </c>
    </row>
  </sheetData>
  <autoFilter ref="A1:H82">
    <sortState ref="A2:H81">
      <sortCondition descending="1" ref="H1:H81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34" zoomScale="70" zoomScaleNormal="70" workbookViewId="0">
      <selection activeCell="B13" sqref="B13"/>
    </sheetView>
  </sheetViews>
  <sheetFormatPr defaultRowHeight="15" x14ac:dyDescent="0.25"/>
  <cols>
    <col min="2" max="2" width="123.28515625" bestFit="1" customWidth="1"/>
    <col min="3" max="3" width="15" customWidth="1"/>
    <col min="4" max="4" width="17.140625" customWidth="1"/>
    <col min="5" max="5" width="23.7109375" customWidth="1"/>
    <col min="6" max="6" width="25.28515625" customWidth="1"/>
    <col min="7" max="7" width="21.42578125" customWidth="1"/>
    <col min="8" max="8" width="23.28515625" bestFit="1" customWidth="1"/>
  </cols>
  <sheetData>
    <row r="1" spans="1:8" ht="88.5" customHeight="1" thickBot="1" x14ac:dyDescent="0.3">
      <c r="A1" s="1" t="s">
        <v>6</v>
      </c>
      <c r="B1" s="44" t="s">
        <v>2</v>
      </c>
      <c r="C1" s="45" t="s">
        <v>121</v>
      </c>
      <c r="D1" s="46" t="s">
        <v>122</v>
      </c>
      <c r="E1" s="46" t="s">
        <v>120</v>
      </c>
      <c r="F1" s="46" t="s">
        <v>123</v>
      </c>
      <c r="G1" s="46" t="s">
        <v>127</v>
      </c>
      <c r="H1" s="70" t="s">
        <v>129</v>
      </c>
    </row>
    <row r="2" spans="1:8" x14ac:dyDescent="0.25">
      <c r="A2" s="1">
        <v>1</v>
      </c>
      <c r="B2" s="15" t="s">
        <v>82</v>
      </c>
      <c r="C2" s="35">
        <v>90</v>
      </c>
      <c r="D2" s="36">
        <v>98</v>
      </c>
      <c r="E2" s="36">
        <v>92</v>
      </c>
      <c r="F2" s="36">
        <v>98</v>
      </c>
      <c r="G2" s="50">
        <v>96</v>
      </c>
      <c r="H2" s="69">
        <f t="shared" ref="H2:H46" si="0">AVERAGE(C2:G2)</f>
        <v>94.8</v>
      </c>
    </row>
    <row r="3" spans="1:8" x14ac:dyDescent="0.25">
      <c r="A3" s="1">
        <v>2</v>
      </c>
      <c r="B3" s="21" t="s">
        <v>116</v>
      </c>
      <c r="C3" s="38">
        <v>92</v>
      </c>
      <c r="D3" s="39">
        <v>98</v>
      </c>
      <c r="E3" s="39">
        <v>86</v>
      </c>
      <c r="F3" s="39">
        <v>98</v>
      </c>
      <c r="G3" s="40">
        <v>95</v>
      </c>
      <c r="H3" s="69">
        <f t="shared" si="0"/>
        <v>93.8</v>
      </c>
    </row>
    <row r="4" spans="1:8" x14ac:dyDescent="0.25">
      <c r="A4" s="1">
        <v>3</v>
      </c>
      <c r="B4" s="21" t="s">
        <v>33</v>
      </c>
      <c r="C4" s="38">
        <v>92.5</v>
      </c>
      <c r="D4" s="39">
        <v>96</v>
      </c>
      <c r="E4" s="39">
        <v>86</v>
      </c>
      <c r="F4" s="39">
        <v>90</v>
      </c>
      <c r="G4" s="40">
        <v>89.5</v>
      </c>
      <c r="H4" s="69">
        <f t="shared" si="0"/>
        <v>90.8</v>
      </c>
    </row>
    <row r="5" spans="1:8" x14ac:dyDescent="0.25">
      <c r="A5" s="1">
        <v>4</v>
      </c>
      <c r="B5" s="21" t="s">
        <v>30</v>
      </c>
      <c r="C5" s="38">
        <v>95</v>
      </c>
      <c r="D5" s="39">
        <v>87</v>
      </c>
      <c r="E5" s="39">
        <v>82</v>
      </c>
      <c r="F5" s="39">
        <v>93</v>
      </c>
      <c r="G5" s="40">
        <v>92.5</v>
      </c>
      <c r="H5" s="69">
        <f t="shared" si="0"/>
        <v>89.9</v>
      </c>
    </row>
    <row r="6" spans="1:8" x14ac:dyDescent="0.25">
      <c r="A6" s="1">
        <v>5</v>
      </c>
      <c r="B6" s="21" t="s">
        <v>36</v>
      </c>
      <c r="C6" s="38">
        <v>92</v>
      </c>
      <c r="D6" s="39">
        <v>95</v>
      </c>
      <c r="E6" s="39">
        <v>76</v>
      </c>
      <c r="F6" s="39">
        <v>93</v>
      </c>
      <c r="G6" s="40">
        <v>92</v>
      </c>
      <c r="H6" s="69">
        <f t="shared" si="0"/>
        <v>89.6</v>
      </c>
    </row>
    <row r="7" spans="1:8" x14ac:dyDescent="0.25">
      <c r="A7" s="1">
        <v>6</v>
      </c>
      <c r="B7" s="21" t="s">
        <v>54</v>
      </c>
      <c r="C7" s="38">
        <v>79</v>
      </c>
      <c r="D7" s="39">
        <v>99</v>
      </c>
      <c r="E7" s="39">
        <v>79</v>
      </c>
      <c r="F7" s="39">
        <v>95</v>
      </c>
      <c r="G7" s="40">
        <v>92.5</v>
      </c>
      <c r="H7" s="69">
        <f t="shared" si="0"/>
        <v>88.9</v>
      </c>
    </row>
    <row r="8" spans="1:8" x14ac:dyDescent="0.25">
      <c r="A8" s="1">
        <v>7</v>
      </c>
      <c r="B8" s="21" t="s">
        <v>37</v>
      </c>
      <c r="C8" s="38">
        <v>85</v>
      </c>
      <c r="D8" s="39">
        <v>90</v>
      </c>
      <c r="E8" s="39">
        <v>84.5</v>
      </c>
      <c r="F8" s="39">
        <v>93</v>
      </c>
      <c r="G8" s="40">
        <v>92</v>
      </c>
      <c r="H8" s="69">
        <f t="shared" si="0"/>
        <v>88.9</v>
      </c>
    </row>
    <row r="9" spans="1:8" x14ac:dyDescent="0.25">
      <c r="A9" s="1">
        <v>8</v>
      </c>
      <c r="B9" s="15" t="s">
        <v>79</v>
      </c>
      <c r="C9" s="38">
        <v>90</v>
      </c>
      <c r="D9" s="39">
        <v>89</v>
      </c>
      <c r="E9" s="39">
        <v>84</v>
      </c>
      <c r="F9" s="39">
        <v>90</v>
      </c>
      <c r="G9" s="40">
        <v>91</v>
      </c>
      <c r="H9" s="69">
        <f t="shared" si="0"/>
        <v>88.8</v>
      </c>
    </row>
    <row r="10" spans="1:8" x14ac:dyDescent="0.25">
      <c r="A10" s="1">
        <v>9</v>
      </c>
      <c r="B10" s="15" t="s">
        <v>80</v>
      </c>
      <c r="C10" s="38">
        <v>88</v>
      </c>
      <c r="D10" s="39">
        <v>88</v>
      </c>
      <c r="E10" s="39">
        <v>78</v>
      </c>
      <c r="F10" s="39">
        <v>96</v>
      </c>
      <c r="G10" s="40">
        <v>93</v>
      </c>
      <c r="H10" s="69">
        <f t="shared" si="0"/>
        <v>88.6</v>
      </c>
    </row>
    <row r="11" spans="1:8" x14ac:dyDescent="0.25">
      <c r="A11" s="1">
        <v>10</v>
      </c>
      <c r="B11" s="21" t="s">
        <v>29</v>
      </c>
      <c r="C11" s="38">
        <v>86.5</v>
      </c>
      <c r="D11" s="39">
        <v>92</v>
      </c>
      <c r="E11" s="39">
        <v>78</v>
      </c>
      <c r="F11" s="39">
        <v>94</v>
      </c>
      <c r="G11" s="40">
        <v>92.5</v>
      </c>
      <c r="H11" s="69">
        <f t="shared" si="0"/>
        <v>88.6</v>
      </c>
    </row>
    <row r="12" spans="1:8" x14ac:dyDescent="0.25">
      <c r="A12" s="1">
        <v>11</v>
      </c>
      <c r="B12" s="21" t="s">
        <v>32</v>
      </c>
      <c r="C12" s="38">
        <v>88</v>
      </c>
      <c r="D12" s="39">
        <v>92</v>
      </c>
      <c r="E12" s="39">
        <v>75</v>
      </c>
      <c r="F12" s="39">
        <v>92</v>
      </c>
      <c r="G12" s="40">
        <v>95.5</v>
      </c>
      <c r="H12" s="69">
        <f t="shared" si="0"/>
        <v>88.5</v>
      </c>
    </row>
    <row r="13" spans="1:8" x14ac:dyDescent="0.25">
      <c r="A13" s="1">
        <v>12</v>
      </c>
      <c r="B13" s="21" t="s">
        <v>73</v>
      </c>
      <c r="C13" s="38">
        <v>85</v>
      </c>
      <c r="D13" s="39">
        <v>94.5</v>
      </c>
      <c r="E13" s="39">
        <v>72</v>
      </c>
      <c r="F13" s="39">
        <v>95</v>
      </c>
      <c r="G13" s="40">
        <v>94.5</v>
      </c>
      <c r="H13" s="69">
        <f t="shared" si="0"/>
        <v>88.2</v>
      </c>
    </row>
    <row r="14" spans="1:8" x14ac:dyDescent="0.25">
      <c r="A14" s="1">
        <v>13</v>
      </c>
      <c r="B14" s="21" t="s">
        <v>115</v>
      </c>
      <c r="C14" s="38">
        <v>83</v>
      </c>
      <c r="D14" s="39">
        <v>94</v>
      </c>
      <c r="E14" s="39">
        <v>78</v>
      </c>
      <c r="F14" s="39">
        <v>93</v>
      </c>
      <c r="G14" s="40">
        <v>92</v>
      </c>
      <c r="H14" s="69">
        <f t="shared" si="0"/>
        <v>88</v>
      </c>
    </row>
    <row r="15" spans="1:8" x14ac:dyDescent="0.25">
      <c r="A15" s="1">
        <v>14</v>
      </c>
      <c r="B15" s="21" t="s">
        <v>113</v>
      </c>
      <c r="C15" s="38">
        <v>86.5</v>
      </c>
      <c r="D15" s="39">
        <v>88</v>
      </c>
      <c r="E15" s="39">
        <v>78</v>
      </c>
      <c r="F15" s="39">
        <v>93.5</v>
      </c>
      <c r="G15" s="40">
        <v>92.5</v>
      </c>
      <c r="H15" s="69">
        <f t="shared" si="0"/>
        <v>87.7</v>
      </c>
    </row>
    <row r="16" spans="1:8" x14ac:dyDescent="0.25">
      <c r="A16" s="1">
        <v>15</v>
      </c>
      <c r="B16" s="21" t="s">
        <v>31</v>
      </c>
      <c r="C16" s="38">
        <v>90</v>
      </c>
      <c r="D16" s="39">
        <v>94</v>
      </c>
      <c r="E16" s="39">
        <v>75.5</v>
      </c>
      <c r="F16" s="39">
        <v>87</v>
      </c>
      <c r="G16" s="40">
        <v>90</v>
      </c>
      <c r="H16" s="69">
        <f t="shared" si="0"/>
        <v>87.3</v>
      </c>
    </row>
    <row r="17" spans="1:8" x14ac:dyDescent="0.25">
      <c r="A17" s="1">
        <v>16</v>
      </c>
      <c r="B17" s="21" t="s">
        <v>94</v>
      </c>
      <c r="C17" s="38">
        <v>86</v>
      </c>
      <c r="D17" s="39">
        <v>91</v>
      </c>
      <c r="E17" s="39">
        <v>78</v>
      </c>
      <c r="F17" s="39">
        <v>94</v>
      </c>
      <c r="G17" s="40">
        <v>87</v>
      </c>
      <c r="H17" s="69">
        <f t="shared" si="0"/>
        <v>87.2</v>
      </c>
    </row>
    <row r="18" spans="1:8" x14ac:dyDescent="0.25">
      <c r="A18" s="1">
        <v>17</v>
      </c>
      <c r="B18" s="21" t="s">
        <v>50</v>
      </c>
      <c r="C18" s="38">
        <v>86.5</v>
      </c>
      <c r="D18" s="39">
        <v>84</v>
      </c>
      <c r="E18" s="39">
        <v>77</v>
      </c>
      <c r="F18" s="39">
        <v>95</v>
      </c>
      <c r="G18" s="40">
        <v>92.5</v>
      </c>
      <c r="H18" s="69">
        <f t="shared" si="0"/>
        <v>87</v>
      </c>
    </row>
    <row r="19" spans="1:8" x14ac:dyDescent="0.25">
      <c r="A19" s="1">
        <v>18</v>
      </c>
      <c r="B19" s="21" t="s">
        <v>124</v>
      </c>
      <c r="C19" s="38">
        <v>81.5</v>
      </c>
      <c r="D19" s="39">
        <v>88.5</v>
      </c>
      <c r="E19" s="39">
        <v>79.5</v>
      </c>
      <c r="F19" s="39">
        <v>92.5</v>
      </c>
      <c r="G19" s="40">
        <v>92.5</v>
      </c>
      <c r="H19" s="69">
        <f t="shared" si="0"/>
        <v>86.9</v>
      </c>
    </row>
    <row r="20" spans="1:8" x14ac:dyDescent="0.25">
      <c r="A20" s="1">
        <v>19</v>
      </c>
      <c r="B20" s="21" t="s">
        <v>118</v>
      </c>
      <c r="C20" s="38">
        <v>81</v>
      </c>
      <c r="D20" s="39">
        <v>91</v>
      </c>
      <c r="E20" s="39">
        <v>83</v>
      </c>
      <c r="F20" s="39">
        <v>92</v>
      </c>
      <c r="G20" s="40">
        <v>87.5</v>
      </c>
      <c r="H20" s="69">
        <f t="shared" si="0"/>
        <v>86.9</v>
      </c>
    </row>
    <row r="21" spans="1:8" x14ac:dyDescent="0.25">
      <c r="A21" s="1">
        <v>20</v>
      </c>
      <c r="B21" s="21" t="s">
        <v>78</v>
      </c>
      <c r="C21" s="38">
        <v>86.5</v>
      </c>
      <c r="D21" s="39">
        <v>91</v>
      </c>
      <c r="E21" s="39">
        <v>72</v>
      </c>
      <c r="F21" s="39">
        <v>92</v>
      </c>
      <c r="G21" s="40">
        <v>91.5</v>
      </c>
      <c r="H21" s="69">
        <f t="shared" si="0"/>
        <v>86.6</v>
      </c>
    </row>
    <row r="22" spans="1:8" x14ac:dyDescent="0.25">
      <c r="A22" s="1">
        <v>21</v>
      </c>
      <c r="B22" s="21" t="s">
        <v>34</v>
      </c>
      <c r="C22" s="38">
        <v>86.5</v>
      </c>
      <c r="D22" s="39">
        <v>90.5</v>
      </c>
      <c r="E22" s="39">
        <v>74.5</v>
      </c>
      <c r="F22" s="39">
        <v>90.5</v>
      </c>
      <c r="G22" s="40">
        <v>90.5</v>
      </c>
      <c r="H22" s="69">
        <f t="shared" si="0"/>
        <v>86.5</v>
      </c>
    </row>
    <row r="23" spans="1:8" x14ac:dyDescent="0.25">
      <c r="A23" s="1">
        <v>22</v>
      </c>
      <c r="B23" s="21" t="s">
        <v>89</v>
      </c>
      <c r="C23" s="38">
        <v>85</v>
      </c>
      <c r="D23" s="39">
        <v>99</v>
      </c>
      <c r="E23" s="39">
        <v>71</v>
      </c>
      <c r="F23" s="39">
        <v>94</v>
      </c>
      <c r="G23" s="40">
        <v>83</v>
      </c>
      <c r="H23" s="69">
        <f t="shared" si="0"/>
        <v>86.4</v>
      </c>
    </row>
    <row r="24" spans="1:8" x14ac:dyDescent="0.25">
      <c r="A24" s="1">
        <v>23</v>
      </c>
      <c r="B24" s="21" t="s">
        <v>65</v>
      </c>
      <c r="C24" s="38">
        <v>85.5</v>
      </c>
      <c r="D24" s="39">
        <v>90</v>
      </c>
      <c r="E24" s="39">
        <v>78</v>
      </c>
      <c r="F24" s="39">
        <v>91</v>
      </c>
      <c r="G24" s="40">
        <v>87.5</v>
      </c>
      <c r="H24" s="69">
        <f t="shared" si="0"/>
        <v>86.4</v>
      </c>
    </row>
    <row r="25" spans="1:8" x14ac:dyDescent="0.25">
      <c r="A25" s="1">
        <v>24</v>
      </c>
      <c r="B25" s="21" t="s">
        <v>59</v>
      </c>
      <c r="C25" s="38">
        <v>89</v>
      </c>
      <c r="D25" s="39">
        <v>86</v>
      </c>
      <c r="E25" s="39">
        <v>75</v>
      </c>
      <c r="F25" s="39">
        <v>89</v>
      </c>
      <c r="G25" s="40">
        <v>93</v>
      </c>
      <c r="H25" s="69">
        <f t="shared" si="0"/>
        <v>86.4</v>
      </c>
    </row>
    <row r="26" spans="1:8" x14ac:dyDescent="0.25">
      <c r="A26" s="1">
        <v>25</v>
      </c>
      <c r="B26" s="15" t="s">
        <v>55</v>
      </c>
      <c r="C26" s="38">
        <v>86</v>
      </c>
      <c r="D26" s="39">
        <v>90.5</v>
      </c>
      <c r="E26" s="39">
        <v>80</v>
      </c>
      <c r="F26" s="39">
        <v>86</v>
      </c>
      <c r="G26" s="40">
        <v>88.5</v>
      </c>
      <c r="H26" s="69">
        <f t="shared" si="0"/>
        <v>86.2</v>
      </c>
    </row>
    <row r="27" spans="1:8" x14ac:dyDescent="0.25">
      <c r="A27" s="1">
        <v>26</v>
      </c>
      <c r="B27" s="21" t="s">
        <v>41</v>
      </c>
      <c r="C27" s="38">
        <v>85</v>
      </c>
      <c r="D27" s="39">
        <v>82</v>
      </c>
      <c r="E27" s="39">
        <v>82.5</v>
      </c>
      <c r="F27" s="39">
        <v>89</v>
      </c>
      <c r="G27" s="40">
        <v>91.5</v>
      </c>
      <c r="H27" s="69">
        <f t="shared" si="0"/>
        <v>86</v>
      </c>
    </row>
    <row r="28" spans="1:8" x14ac:dyDescent="0.25">
      <c r="A28" s="1">
        <v>27</v>
      </c>
      <c r="B28" s="21" t="s">
        <v>76</v>
      </c>
      <c r="C28" s="38">
        <v>85</v>
      </c>
      <c r="D28" s="39">
        <v>86</v>
      </c>
      <c r="E28" s="39">
        <v>74</v>
      </c>
      <c r="F28" s="39">
        <v>93</v>
      </c>
      <c r="G28" s="40">
        <v>92</v>
      </c>
      <c r="H28" s="69">
        <f t="shared" si="0"/>
        <v>86</v>
      </c>
    </row>
    <row r="29" spans="1:8" x14ac:dyDescent="0.25">
      <c r="A29" s="1">
        <v>28</v>
      </c>
      <c r="B29" s="21" t="s">
        <v>47</v>
      </c>
      <c r="C29" s="38">
        <v>85</v>
      </c>
      <c r="D29" s="39">
        <v>86</v>
      </c>
      <c r="E29" s="39">
        <v>75</v>
      </c>
      <c r="F29" s="39">
        <v>94</v>
      </c>
      <c r="G29" s="40">
        <v>89</v>
      </c>
      <c r="H29" s="69">
        <f t="shared" si="0"/>
        <v>85.8</v>
      </c>
    </row>
    <row r="30" spans="1:8" x14ac:dyDescent="0.25">
      <c r="A30" s="1">
        <v>29</v>
      </c>
      <c r="B30" s="21" t="s">
        <v>114</v>
      </c>
      <c r="C30" s="38">
        <v>75</v>
      </c>
      <c r="D30" s="39">
        <v>92</v>
      </c>
      <c r="E30" s="39">
        <v>75</v>
      </c>
      <c r="F30" s="39">
        <v>96</v>
      </c>
      <c r="G30" s="40">
        <v>90</v>
      </c>
      <c r="H30" s="69">
        <f t="shared" si="0"/>
        <v>85.6</v>
      </c>
    </row>
    <row r="31" spans="1:8" x14ac:dyDescent="0.25">
      <c r="A31" s="1">
        <v>30</v>
      </c>
      <c r="B31" s="21" t="s">
        <v>43</v>
      </c>
      <c r="C31" s="38">
        <v>85.5</v>
      </c>
      <c r="D31" s="39">
        <v>91.5</v>
      </c>
      <c r="E31" s="39">
        <v>71</v>
      </c>
      <c r="F31" s="39">
        <v>93</v>
      </c>
      <c r="G31" s="40">
        <v>85</v>
      </c>
      <c r="H31" s="69">
        <f t="shared" si="0"/>
        <v>85.2</v>
      </c>
    </row>
    <row r="32" spans="1:8" x14ac:dyDescent="0.25">
      <c r="A32" s="1">
        <v>31</v>
      </c>
      <c r="B32" s="21" t="s">
        <v>40</v>
      </c>
      <c r="C32" s="38">
        <v>88</v>
      </c>
      <c r="D32" s="39">
        <v>83</v>
      </c>
      <c r="E32" s="39">
        <v>73</v>
      </c>
      <c r="F32" s="39">
        <v>92</v>
      </c>
      <c r="G32" s="40">
        <v>90</v>
      </c>
      <c r="H32" s="69">
        <f t="shared" si="0"/>
        <v>85.2</v>
      </c>
    </row>
    <row r="33" spans="1:8" x14ac:dyDescent="0.25">
      <c r="A33" s="1">
        <v>32</v>
      </c>
      <c r="B33" s="21" t="s">
        <v>117</v>
      </c>
      <c r="C33" s="38">
        <v>86</v>
      </c>
      <c r="D33" s="39">
        <v>88</v>
      </c>
      <c r="E33" s="39">
        <v>80</v>
      </c>
      <c r="F33" s="39">
        <v>86</v>
      </c>
      <c r="G33" s="40">
        <v>85.5</v>
      </c>
      <c r="H33" s="69">
        <f t="shared" si="0"/>
        <v>85.1</v>
      </c>
    </row>
    <row r="34" spans="1:8" x14ac:dyDescent="0.25">
      <c r="A34" s="1">
        <v>33</v>
      </c>
      <c r="B34" s="21" t="s">
        <v>53</v>
      </c>
      <c r="C34" s="38">
        <v>84</v>
      </c>
      <c r="D34" s="39">
        <v>86</v>
      </c>
      <c r="E34" s="39">
        <v>70</v>
      </c>
      <c r="F34" s="39">
        <v>94</v>
      </c>
      <c r="G34" s="40">
        <v>90</v>
      </c>
      <c r="H34" s="69">
        <f t="shared" si="0"/>
        <v>84.8</v>
      </c>
    </row>
    <row r="35" spans="1:8" x14ac:dyDescent="0.25">
      <c r="A35" s="1">
        <v>34</v>
      </c>
      <c r="B35" s="15" t="s">
        <v>70</v>
      </c>
      <c r="C35" s="38">
        <v>89</v>
      </c>
      <c r="D35" s="39">
        <v>83</v>
      </c>
      <c r="E35" s="39">
        <v>78</v>
      </c>
      <c r="F35" s="39">
        <v>87.5</v>
      </c>
      <c r="G35" s="40">
        <v>83.5</v>
      </c>
      <c r="H35" s="69">
        <f t="shared" si="0"/>
        <v>84.2</v>
      </c>
    </row>
    <row r="36" spans="1:8" x14ac:dyDescent="0.25">
      <c r="A36" s="1">
        <v>35</v>
      </c>
      <c r="B36" s="21" t="s">
        <v>51</v>
      </c>
      <c r="C36" s="38">
        <v>83</v>
      </c>
      <c r="D36" s="39">
        <v>83</v>
      </c>
      <c r="E36" s="39">
        <v>70</v>
      </c>
      <c r="F36" s="39">
        <v>92</v>
      </c>
      <c r="G36" s="40">
        <v>91.5</v>
      </c>
      <c r="H36" s="69">
        <f t="shared" si="0"/>
        <v>83.9</v>
      </c>
    </row>
    <row r="37" spans="1:8" x14ac:dyDescent="0.25">
      <c r="A37" s="1">
        <v>36</v>
      </c>
      <c r="B37" s="21" t="s">
        <v>52</v>
      </c>
      <c r="C37" s="38">
        <v>80.5</v>
      </c>
      <c r="D37" s="39">
        <v>84</v>
      </c>
      <c r="E37" s="39">
        <v>70.5</v>
      </c>
      <c r="F37" s="39">
        <v>92</v>
      </c>
      <c r="G37" s="40">
        <v>91</v>
      </c>
      <c r="H37" s="69">
        <f t="shared" si="0"/>
        <v>83.6</v>
      </c>
    </row>
    <row r="38" spans="1:8" x14ac:dyDescent="0.25">
      <c r="A38" s="1">
        <v>37</v>
      </c>
      <c r="B38" s="21" t="s">
        <v>38</v>
      </c>
      <c r="C38" s="38">
        <v>85.5</v>
      </c>
      <c r="D38" s="39">
        <v>83</v>
      </c>
      <c r="E38" s="39">
        <v>74</v>
      </c>
      <c r="F38" s="39">
        <v>88</v>
      </c>
      <c r="G38" s="40">
        <v>85.5</v>
      </c>
      <c r="H38" s="69">
        <f t="shared" si="0"/>
        <v>83.2</v>
      </c>
    </row>
    <row r="39" spans="1:8" x14ac:dyDescent="0.25">
      <c r="A39" s="1">
        <v>38</v>
      </c>
      <c r="B39" s="21" t="s">
        <v>75</v>
      </c>
      <c r="C39" s="38">
        <v>89</v>
      </c>
      <c r="D39" s="39">
        <v>84.5</v>
      </c>
      <c r="E39" s="39">
        <v>70</v>
      </c>
      <c r="F39" s="39">
        <v>87</v>
      </c>
      <c r="G39" s="40">
        <v>84.5</v>
      </c>
      <c r="H39" s="69">
        <f t="shared" si="0"/>
        <v>83</v>
      </c>
    </row>
    <row r="40" spans="1:8" x14ac:dyDescent="0.25">
      <c r="A40" s="1">
        <v>39</v>
      </c>
      <c r="B40" s="21" t="s">
        <v>45</v>
      </c>
      <c r="C40" s="38">
        <v>81</v>
      </c>
      <c r="D40" s="39">
        <v>84</v>
      </c>
      <c r="E40" s="39">
        <v>72</v>
      </c>
      <c r="F40" s="39">
        <v>89</v>
      </c>
      <c r="G40" s="40">
        <v>88</v>
      </c>
      <c r="H40" s="69">
        <f t="shared" si="0"/>
        <v>82.8</v>
      </c>
    </row>
    <row r="41" spans="1:8" x14ac:dyDescent="0.25">
      <c r="A41" s="1">
        <v>40</v>
      </c>
      <c r="B41" s="21" t="s">
        <v>61</v>
      </c>
      <c r="C41" s="38">
        <v>85</v>
      </c>
      <c r="D41" s="39">
        <v>81</v>
      </c>
      <c r="E41" s="39">
        <v>73</v>
      </c>
      <c r="F41" s="39">
        <v>86</v>
      </c>
      <c r="G41" s="40">
        <v>86.5</v>
      </c>
      <c r="H41" s="69">
        <f t="shared" si="0"/>
        <v>82.3</v>
      </c>
    </row>
    <row r="42" spans="1:8" x14ac:dyDescent="0.25">
      <c r="A42" s="1">
        <v>41</v>
      </c>
      <c r="B42" s="21" t="s">
        <v>69</v>
      </c>
      <c r="C42" s="38">
        <v>84</v>
      </c>
      <c r="D42" s="39">
        <v>87</v>
      </c>
      <c r="E42" s="39">
        <v>78</v>
      </c>
      <c r="F42" s="39">
        <v>81</v>
      </c>
      <c r="G42" s="40">
        <v>79</v>
      </c>
      <c r="H42" s="69">
        <f t="shared" si="0"/>
        <v>81.8</v>
      </c>
    </row>
    <row r="43" spans="1:8" x14ac:dyDescent="0.25">
      <c r="A43" s="1">
        <v>42</v>
      </c>
      <c r="B43" s="21" t="s">
        <v>46</v>
      </c>
      <c r="C43" s="38">
        <v>74</v>
      </c>
      <c r="D43" s="39">
        <v>87</v>
      </c>
      <c r="E43" s="39">
        <v>71</v>
      </c>
      <c r="F43" s="39">
        <v>86</v>
      </c>
      <c r="G43" s="40">
        <v>89.5</v>
      </c>
      <c r="H43" s="69">
        <f t="shared" si="0"/>
        <v>81.5</v>
      </c>
    </row>
    <row r="44" spans="1:8" x14ac:dyDescent="0.25">
      <c r="A44" s="1">
        <v>43</v>
      </c>
      <c r="B44" s="21" t="s">
        <v>39</v>
      </c>
      <c r="C44" s="38">
        <v>74</v>
      </c>
      <c r="D44" s="39">
        <v>81</v>
      </c>
      <c r="E44" s="39">
        <v>70</v>
      </c>
      <c r="F44" s="39">
        <v>90.5</v>
      </c>
      <c r="G44" s="40">
        <v>88</v>
      </c>
      <c r="H44" s="69">
        <f t="shared" si="0"/>
        <v>80.7</v>
      </c>
    </row>
    <row r="45" spans="1:8" x14ac:dyDescent="0.25">
      <c r="A45" s="1">
        <v>44</v>
      </c>
      <c r="B45" s="21" t="s">
        <v>119</v>
      </c>
      <c r="C45" s="38">
        <v>81</v>
      </c>
      <c r="D45" s="39">
        <v>81</v>
      </c>
      <c r="E45" s="39">
        <v>71</v>
      </c>
      <c r="F45" s="39">
        <v>81</v>
      </c>
      <c r="G45" s="40">
        <v>81.5</v>
      </c>
      <c r="H45" s="69">
        <f t="shared" si="0"/>
        <v>79.099999999999994</v>
      </c>
    </row>
    <row r="46" spans="1:8" ht="15.75" thickBot="1" x14ac:dyDescent="0.3">
      <c r="A46" s="1">
        <v>45</v>
      </c>
      <c r="B46" s="30" t="s">
        <v>49</v>
      </c>
      <c r="C46" s="51">
        <v>67.5</v>
      </c>
      <c r="D46" s="52">
        <v>84</v>
      </c>
      <c r="E46" s="52">
        <v>69.5</v>
      </c>
      <c r="F46" s="52">
        <v>85.5</v>
      </c>
      <c r="G46" s="53">
        <v>87</v>
      </c>
      <c r="H46" s="69">
        <f t="shared" si="0"/>
        <v>78.7</v>
      </c>
    </row>
    <row r="47" spans="1:8" ht="15.75" thickBot="1" x14ac:dyDescent="0.3">
      <c r="A47" s="48"/>
      <c r="B47" s="49" t="s">
        <v>130</v>
      </c>
      <c r="C47" s="48">
        <f>AVERAGE(C2:C46)</f>
        <v>84.955555555555549</v>
      </c>
      <c r="D47" s="48">
        <f t="shared" ref="D47:H47" si="1">AVERAGE(D2:D46)</f>
        <v>88.733333333333334</v>
      </c>
      <c r="E47" s="48">
        <f t="shared" si="1"/>
        <v>76.433333333333337</v>
      </c>
      <c r="F47" s="48">
        <f t="shared" si="1"/>
        <v>91.088888888888889</v>
      </c>
      <c r="G47" s="48">
        <f t="shared" si="1"/>
        <v>89.611111111111114</v>
      </c>
      <c r="H47" s="48">
        <f t="shared" si="1"/>
        <v>86.164444444444442</v>
      </c>
    </row>
  </sheetData>
  <autoFilter ref="A1:H46">
    <sortState ref="A2:H46">
      <sortCondition descending="1" ref="H1:H46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Сводный перечень по показателям</vt:lpstr>
      <vt:lpstr>Амбулатории по критериям</vt:lpstr>
      <vt:lpstr>Стационарные по критериям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Карен Давтян</cp:lastModifiedBy>
  <cp:revision>4</cp:revision>
  <dcterms:created xsi:type="dcterms:W3CDTF">2006-09-28T05:33:49Z</dcterms:created>
  <dcterms:modified xsi:type="dcterms:W3CDTF">2018-11-08T10:20:42Z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