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85" windowWidth="12225" windowHeight="2670" activeTab="0"/>
  </bookViews>
  <sheets>
    <sheet name="список" sheetId="1" r:id="rId1"/>
    <sheet name="Лист1" sheetId="2" r:id="rId2"/>
  </sheets>
  <definedNames>
    <definedName name="_xlnm.Print_Area" localSheetId="0">'список'!$A$1:$L$61</definedName>
  </definedNames>
  <calcPr fullCalcOnLoad="1"/>
</workbook>
</file>

<file path=xl/sharedStrings.xml><?xml version="1.0" encoding="utf-8"?>
<sst xmlns="http://schemas.openxmlformats.org/spreadsheetml/2006/main" count="89" uniqueCount="74">
  <si>
    <t>ГБУЗ КО "Пионерская городская больница"</t>
  </si>
  <si>
    <t>ГБУЗ КО "Детская городская поликлиника №4"</t>
  </si>
  <si>
    <t>ГБУЗ КО "Городская поликлиника №1"</t>
  </si>
  <si>
    <t>ГБУЗ КО "Городская поликлиника №2"</t>
  </si>
  <si>
    <t>ГБУЗ КО "Городская поликлиника №4"</t>
  </si>
  <si>
    <t>ГБУЗ КО "Городская поликлиника №5"</t>
  </si>
  <si>
    <t>ГБУЗ КО "Городская больница №1"</t>
  </si>
  <si>
    <t>ГБУЗ КО "Городская больница №3"</t>
  </si>
  <si>
    <t>ГБУЗ КО "Детская городская поликлиника №1"</t>
  </si>
  <si>
    <t>ГБУЗ КО "Детская городская поликлиника №2"</t>
  </si>
  <si>
    <t>ГБУЗ КО "Детская городская поликлиника №5"</t>
  </si>
  <si>
    <t>ГБУЗ КО "Детская городская поликлиника №6"</t>
  </si>
  <si>
    <t>ГБУЗ КО "Балтийская центральная районная больница"</t>
  </si>
  <si>
    <t>ГБУЗ КО "Светлогорская центральная районная поликлиника"</t>
  </si>
  <si>
    <t>ГБУЗ КО "Янтарновская городская больница"</t>
  </si>
  <si>
    <t>ГБУЗ КО "Светловская центральная городская больница"</t>
  </si>
  <si>
    <t>ГБУЗ КО "Советская центральная городская больница"</t>
  </si>
  <si>
    <t>ГБУЗ КО "Советская стоматологическая поликлиника"</t>
  </si>
  <si>
    <t>ГБУЗ КО "Багратионовская центральная районная больница"</t>
  </si>
  <si>
    <t>ГБУЗ КО "Мамоновская городская больница"</t>
  </si>
  <si>
    <t>ГБУЗ КО "Ладушкинская городская больница"</t>
  </si>
  <si>
    <t>ГБУЗ КО "Гвардейская центральная районная поликлиника"</t>
  </si>
  <si>
    <t>ГБУЗ "Центр медицинской профилактики и реабилитации Калининградской области"</t>
  </si>
  <si>
    <t>ГБУЗ "Инфекционная больница Калининградской области"</t>
  </si>
  <si>
    <t>ГБУЗ "Противотуберкулезный диспансер Калининградской области"</t>
  </si>
  <si>
    <t>ГБУЗ КО "Зеленоградская  центральная районная больница"</t>
  </si>
  <si>
    <t>ГБУЗ КО "Озерская центральная районная больница"</t>
  </si>
  <si>
    <t>ГБУЗ КО "Полесская центральная районная больница"</t>
  </si>
  <si>
    <t>ГБУЗ КО "Гусевская центральная районная больница"</t>
  </si>
  <si>
    <t>ГБУЗ КО "Нестеровская центральная районная больница"</t>
  </si>
  <si>
    <t>ГБУЗ КО "Неманская центральная районная больница"</t>
  </si>
  <si>
    <t>ГБУЗ КО "Краснознаменская центральная районная больница"</t>
  </si>
  <si>
    <t>ГБУЗ КО "Славская центральная районная больница"</t>
  </si>
  <si>
    <t>ГБУЗ КО "Черняховская центральная районная  больница"</t>
  </si>
  <si>
    <t>ГБУЗ КО "Черняховская инфекционная больница"</t>
  </si>
  <si>
    <t>ГБУЗ КО "Черняховская стоматологическая поликлиника"</t>
  </si>
  <si>
    <t>ГБУЗ КО "Городская женская консультация"</t>
  </si>
  <si>
    <t>ГБУЗ  "Родильный дом Калининградской области №1"</t>
  </si>
  <si>
    <t>ГБУЗ КО "Правдинская центральная районная больница"</t>
  </si>
  <si>
    <t xml:space="preserve">ГБУЗ "Советский кожно-венерологический диспансер" </t>
  </si>
  <si>
    <t>ГБУЗ КО "Городская детская стоматологическая поликлиника"</t>
  </si>
  <si>
    <t>ГБУЗ КО "Городская стоматологическая поликлиника"</t>
  </si>
  <si>
    <t>ГАУ КО "Региональный перинатальный центр"</t>
  </si>
  <si>
    <t>ГБУЗ КО "Детская областная больница Калининградской области"</t>
  </si>
  <si>
    <t>ГАУЗ "Областная стоматологическая поликлиника Калининградской области"</t>
  </si>
  <si>
    <t>ГБУЗ КО "Городская больница №2"</t>
  </si>
  <si>
    <t>ГБУЗ "Станция переливания крови Калининградской области"</t>
  </si>
  <si>
    <t>ГБУЗ КО "Городская станция скорой медицинской помощи"</t>
  </si>
  <si>
    <t xml:space="preserve">ГБУЗ КО "Центральная городская клиническая больница" </t>
  </si>
  <si>
    <t xml:space="preserve">ГБУЗ КО "Городская клиническая больница скорой медицинской помощи" </t>
  </si>
  <si>
    <t>ГБУЗ "Детский противотуберкулезный санаторий Калининградской области"</t>
  </si>
  <si>
    <t xml:space="preserve">ГБУЗ  "Областная клиническая больница Калининградской области" </t>
  </si>
  <si>
    <t>ГБУЗ КО "Городской дом сестринского ухода"</t>
  </si>
  <si>
    <t>ГБУЗ "Специализированный Дом ребенка Калининградской области №2"</t>
  </si>
  <si>
    <t>ГБУЗ КО "Городская поликлиника №3"</t>
  </si>
  <si>
    <t>ГБУЗ "Противотуберкулезный санаторий Калининградской области"</t>
  </si>
  <si>
    <t>ГБУЗ  "Родильный дом Калининградской области №3"</t>
  </si>
  <si>
    <t>ГБУЗ  "Родильный дом Калининградской области №4"</t>
  </si>
  <si>
    <t>ГАУЗ КО "Гурьевская центральная районная больница"</t>
  </si>
  <si>
    <t>Наименование МО</t>
  </si>
  <si>
    <t>ГБУЗ "Центр специализированных видов медицинской помощи"</t>
  </si>
  <si>
    <t>ВСЕГО</t>
  </si>
  <si>
    <t>привезли 30.06.14 пустой ящик, его только опломбировали</t>
  </si>
  <si>
    <t>Список МО непредоставивших анкеты:</t>
  </si>
  <si>
    <t>Кол-во участников опроса</t>
  </si>
  <si>
    <t>Рейтинговая оценка</t>
  </si>
  <si>
    <t>Амбулаторные условия</t>
  </si>
  <si>
    <t>Стационарные условия</t>
  </si>
  <si>
    <t>Условия СМП</t>
  </si>
  <si>
    <t>Станция переливания крови</t>
  </si>
  <si>
    <t>Таблица рейтингов государственных медицинских организаций Калининградской области</t>
  </si>
  <si>
    <t>Средняя Рейтинговая оценка</t>
  </si>
  <si>
    <t>Приложение №3 к приказу Министерства здравоохранения Калининградской области от "17" апреля 2014 года №211</t>
  </si>
  <si>
    <t>по состоянию на 3 квартал 2014 года (сводная)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</si>
</sst>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&quot;р.&quot;"/>
    <numFmt numFmtId="185" formatCode="[$-FC19]d\ mmmm\ yyyy\ &quot;г.&quot;"/>
  </numFmts>
  <fonts count="48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Arial Cyr"/>
      <family val="0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 Cyr"/>
      <family val="0"/>
    </font>
    <font>
      <sz val="11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5">
    <xf numFmtId="0" fontId="0" fillId="0" borderId="0" xfId="0" applyAlignment="1">
      <alignment/>
    </xf>
    <xf numFmtId="49" fontId="2" fillId="0" borderId="0" xfId="0" applyNumberFormat="1" applyFont="1" applyAlignment="1">
      <alignment wrapText="1"/>
    </xf>
    <xf numFmtId="49" fontId="2" fillId="0" borderId="0" xfId="0" applyNumberFormat="1" applyFont="1" applyBorder="1" applyAlignment="1">
      <alignment wrapText="1"/>
    </xf>
    <xf numFmtId="49" fontId="4" fillId="33" borderId="10" xfId="0" applyNumberFormat="1" applyFont="1" applyFill="1" applyBorder="1" applyAlignment="1" applyProtection="1">
      <alignment horizontal="left" vertical="justify" wrapText="1"/>
      <protection locked="0"/>
    </xf>
    <xf numFmtId="49" fontId="0" fillId="0" borderId="10" xfId="0" applyNumberFormat="1" applyFont="1" applyBorder="1" applyAlignment="1">
      <alignment vertical="justify" wrapText="1"/>
    </xf>
    <xf numFmtId="49" fontId="4" fillId="33" borderId="10" xfId="0" applyNumberFormat="1" applyFont="1" applyFill="1" applyBorder="1" applyAlignment="1" applyProtection="1">
      <alignment horizontal="center" vertical="justify" wrapText="1"/>
      <protection locked="0"/>
    </xf>
    <xf numFmtId="49" fontId="4" fillId="33" borderId="10" xfId="0" applyNumberFormat="1" applyFont="1" applyFill="1" applyBorder="1" applyAlignment="1" applyProtection="1">
      <alignment horizontal="center" vertical="justify" wrapText="1"/>
      <protection locked="0"/>
    </xf>
    <xf numFmtId="49" fontId="2" fillId="0" borderId="0" xfId="0" applyNumberFormat="1" applyFont="1" applyFill="1" applyAlignment="1">
      <alignment wrapText="1"/>
    </xf>
    <xf numFmtId="0" fontId="2" fillId="0" borderId="11" xfId="0" applyNumberFormat="1" applyFont="1" applyFill="1" applyBorder="1" applyAlignment="1">
      <alignment horizontal="center" wrapText="1"/>
    </xf>
    <xf numFmtId="49" fontId="2" fillId="0" borderId="0" xfId="0" applyNumberFormat="1" applyFont="1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1" fontId="2" fillId="0" borderId="0" xfId="0" applyNumberFormat="1" applyFont="1" applyAlignment="1">
      <alignment wrapText="1"/>
    </xf>
    <xf numFmtId="1" fontId="3" fillId="0" borderId="0" xfId="0" applyNumberFormat="1" applyFont="1" applyFill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49" fontId="3" fillId="4" borderId="17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 applyAlignment="1">
      <alignment wrapText="1"/>
    </xf>
    <xf numFmtId="1" fontId="2" fillId="0" borderId="0" xfId="0" applyNumberFormat="1" applyFont="1" applyBorder="1" applyAlignment="1">
      <alignment wrapText="1"/>
    </xf>
    <xf numFmtId="1" fontId="0" fillId="0" borderId="18" xfId="0" applyNumberFormat="1" applyFont="1" applyFill="1" applyBorder="1" applyAlignment="1">
      <alignment horizontal="center" vertical="center" wrapText="1"/>
    </xf>
    <xf numFmtId="1" fontId="8" fillId="4" borderId="19" xfId="0" applyNumberFormat="1" applyFont="1" applyFill="1" applyBorder="1" applyAlignment="1">
      <alignment horizontal="center" vertical="center" wrapText="1"/>
    </xf>
    <xf numFmtId="1" fontId="5" fillId="0" borderId="12" xfId="53" applyNumberFormat="1" applyFont="1" applyFill="1" applyBorder="1" applyAlignment="1">
      <alignment horizontal="center" vertical="center" wrapText="1"/>
      <protection/>
    </xf>
    <xf numFmtId="1" fontId="0" fillId="0" borderId="18" xfId="53" applyNumberFormat="1" applyFont="1" applyFill="1" applyBorder="1" applyAlignment="1">
      <alignment horizontal="center" wrapText="1"/>
      <protection/>
    </xf>
    <xf numFmtId="1" fontId="0" fillId="0" borderId="20" xfId="53" applyNumberFormat="1" applyFont="1" applyFill="1" applyBorder="1" applyAlignment="1">
      <alignment horizontal="center" wrapText="1"/>
      <protection/>
    </xf>
    <xf numFmtId="49" fontId="9" fillId="0" borderId="0" xfId="0" applyNumberFormat="1" applyFont="1" applyAlignment="1">
      <alignment wrapText="1"/>
    </xf>
    <xf numFmtId="2" fontId="0" fillId="0" borderId="21" xfId="0" applyNumberFormat="1" applyFont="1" applyFill="1" applyBorder="1" applyAlignment="1">
      <alignment horizontal="center" vertical="center" wrapText="1"/>
    </xf>
    <xf numFmtId="2" fontId="5" fillId="0" borderId="22" xfId="53" applyNumberFormat="1" applyFont="1" applyFill="1" applyBorder="1" applyAlignment="1">
      <alignment horizontal="center" vertical="center" wrapText="1"/>
      <protection/>
    </xf>
    <xf numFmtId="49" fontId="3" fillId="4" borderId="23" xfId="0" applyNumberFormat="1" applyFont="1" applyFill="1" applyBorder="1" applyAlignment="1">
      <alignment horizontal="center" vertical="center" wrapText="1"/>
    </xf>
    <xf numFmtId="1" fontId="5" fillId="4" borderId="24" xfId="0" applyNumberFormat="1" applyFont="1" applyFill="1" applyBorder="1" applyAlignment="1">
      <alignment horizontal="center" vertical="center" wrapText="1"/>
    </xf>
    <xf numFmtId="49" fontId="2" fillId="0" borderId="25" xfId="0" applyNumberFormat="1" applyFont="1" applyFill="1" applyBorder="1" applyAlignment="1">
      <alignment horizontal="center" vertical="center" wrapText="1"/>
    </xf>
    <xf numFmtId="49" fontId="2" fillId="0" borderId="26" xfId="0" applyNumberFormat="1" applyFont="1" applyFill="1" applyBorder="1" applyAlignment="1">
      <alignment horizontal="center" vertical="center" wrapText="1"/>
    </xf>
    <xf numFmtId="49" fontId="2" fillId="0" borderId="27" xfId="0" applyNumberFormat="1" applyFont="1" applyFill="1" applyBorder="1" applyAlignment="1">
      <alignment horizontal="center" vertical="center" wrapText="1"/>
    </xf>
    <xf numFmtId="2" fontId="8" fillId="4" borderId="28" xfId="0" applyNumberFormat="1" applyFont="1" applyFill="1" applyBorder="1" applyAlignment="1">
      <alignment horizontal="center" vertical="center" wrapText="1"/>
    </xf>
    <xf numFmtId="2" fontId="5" fillId="4" borderId="29" xfId="0" applyNumberFormat="1" applyFont="1" applyFill="1" applyBorder="1" applyAlignment="1">
      <alignment horizontal="center" vertical="center" wrapText="1"/>
    </xf>
    <xf numFmtId="49" fontId="7" fillId="0" borderId="11" xfId="53" applyNumberFormat="1" applyFont="1" applyFill="1" applyBorder="1" applyAlignment="1" applyProtection="1">
      <alignment horizontal="left" vertical="center" wrapText="1"/>
      <protection locked="0"/>
    </xf>
    <xf numFmtId="49" fontId="7" fillId="0" borderId="11" xfId="53" applyNumberFormat="1" applyFont="1" applyFill="1" applyBorder="1" applyAlignment="1" applyProtection="1">
      <alignment horizontal="left" vertical="center" wrapText="1"/>
      <protection locked="0"/>
    </xf>
    <xf numFmtId="49" fontId="7" fillId="0" borderId="30" xfId="53" applyNumberFormat="1" applyFont="1" applyFill="1" applyBorder="1" applyAlignment="1" applyProtection="1">
      <alignment horizontal="left" vertical="center" wrapText="1"/>
      <protection locked="0"/>
    </xf>
    <xf numFmtId="4" fontId="0" fillId="0" borderId="21" xfId="0" applyNumberFormat="1" applyFont="1" applyFill="1" applyBorder="1" applyAlignment="1">
      <alignment horizontal="center" wrapText="1"/>
    </xf>
    <xf numFmtId="4" fontId="0" fillId="0" borderId="21" xfId="0" applyNumberFormat="1" applyFont="1" applyFill="1" applyBorder="1" applyAlignment="1">
      <alignment horizontal="center" vertical="center" wrapText="1"/>
    </xf>
    <xf numFmtId="4" fontId="0" fillId="0" borderId="21" xfId="0" applyNumberFormat="1" applyFont="1" applyFill="1" applyBorder="1" applyAlignment="1">
      <alignment horizontal="center" vertical="center"/>
    </xf>
    <xf numFmtId="4" fontId="5" fillId="0" borderId="22" xfId="53" applyNumberFormat="1" applyFont="1" applyFill="1" applyBorder="1" applyAlignment="1">
      <alignment horizontal="center" vertical="center" wrapText="1"/>
      <protection/>
    </xf>
    <xf numFmtId="2" fontId="0" fillId="0" borderId="31" xfId="0" applyNumberFormat="1" applyFont="1" applyFill="1" applyBorder="1" applyAlignment="1">
      <alignment horizontal="center" vertical="center" wrapText="1"/>
    </xf>
    <xf numFmtId="2" fontId="0" fillId="0" borderId="32" xfId="0" applyNumberFormat="1" applyFont="1" applyFill="1" applyBorder="1" applyAlignment="1">
      <alignment horizontal="center" vertical="center" wrapText="1"/>
    </xf>
    <xf numFmtId="2" fontId="5" fillId="0" borderId="13" xfId="53" applyNumberFormat="1" applyFont="1" applyFill="1" applyBorder="1" applyAlignment="1">
      <alignment horizontal="center" vertical="center" wrapText="1"/>
      <protection/>
    </xf>
    <xf numFmtId="2" fontId="0" fillId="0" borderId="33" xfId="0" applyNumberFormat="1" applyFont="1" applyFill="1" applyBorder="1" applyAlignment="1">
      <alignment horizontal="center" vertical="center" wrapText="1"/>
    </xf>
    <xf numFmtId="2" fontId="5" fillId="0" borderId="34" xfId="53" applyNumberFormat="1" applyFont="1" applyFill="1" applyBorder="1" applyAlignment="1">
      <alignment horizontal="center" vertical="center" wrapText="1"/>
      <protection/>
    </xf>
    <xf numFmtId="1" fontId="0" fillId="0" borderId="35" xfId="0" applyNumberFormat="1" applyFont="1" applyFill="1" applyBorder="1" applyAlignment="1">
      <alignment horizontal="center" vertical="center" wrapText="1"/>
    </xf>
    <xf numFmtId="1" fontId="5" fillId="0" borderId="29" xfId="53" applyNumberFormat="1" applyFont="1" applyFill="1" applyBorder="1" applyAlignment="1">
      <alignment horizontal="center" vertical="center" wrapText="1"/>
      <protection/>
    </xf>
    <xf numFmtId="49" fontId="2" fillId="0" borderId="0" xfId="0" applyNumberFormat="1" applyFont="1" applyAlignment="1">
      <alignment wrapText="1"/>
    </xf>
    <xf numFmtId="0" fontId="0" fillId="0" borderId="0" xfId="0" applyAlignment="1">
      <alignment wrapText="1"/>
    </xf>
    <xf numFmtId="49" fontId="3" fillId="4" borderId="36" xfId="0" applyNumberFormat="1" applyFont="1" applyFill="1" applyBorder="1" applyAlignment="1">
      <alignment horizontal="center" vertical="center" wrapText="1"/>
    </xf>
    <xf numFmtId="0" fontId="6" fillId="4" borderId="37" xfId="0" applyFont="1" applyFill="1" applyBorder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49" fontId="3" fillId="0" borderId="38" xfId="0" applyNumberFormat="1" applyFont="1" applyFill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49" fontId="3" fillId="0" borderId="39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49" fontId="3" fillId="0" borderId="40" xfId="0" applyNumberFormat="1" applyFont="1" applyFill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9"/>
    <pageSetUpPr fitToPage="1"/>
  </sheetPr>
  <dimension ref="A1:N63"/>
  <sheetViews>
    <sheetView tabSelected="1" zoomScalePageLayoutView="0" workbookViewId="0" topLeftCell="A1">
      <selection activeCell="B15" sqref="B15"/>
    </sheetView>
  </sheetViews>
  <sheetFormatPr defaultColWidth="9.140625" defaultRowHeight="26.25" customHeight="1"/>
  <cols>
    <col min="1" max="1" width="4.140625" style="1" customWidth="1"/>
    <col min="2" max="2" width="75.421875" style="1" customWidth="1"/>
    <col min="3" max="3" width="9.57421875" style="1" customWidth="1"/>
    <col min="4" max="4" width="8.7109375" style="1" customWidth="1"/>
    <col min="5" max="5" width="9.57421875" style="1" customWidth="1"/>
    <col min="6" max="6" width="8.421875" style="1" customWidth="1"/>
    <col min="7" max="7" width="9.8515625" style="1" customWidth="1"/>
    <col min="8" max="8" width="8.8515625" style="1" customWidth="1"/>
    <col min="9" max="9" width="9.7109375" style="1" customWidth="1"/>
    <col min="10" max="10" width="8.28125" style="1" customWidth="1"/>
    <col min="11" max="11" width="10.140625" style="1" customWidth="1"/>
    <col min="12" max="12" width="9.140625" style="1" customWidth="1"/>
    <col min="13" max="16384" width="9.140625" style="1" customWidth="1"/>
  </cols>
  <sheetData>
    <row r="1" spans="9:12" ht="39.75" customHeight="1">
      <c r="I1" s="50" t="s">
        <v>72</v>
      </c>
      <c r="J1" s="51"/>
      <c r="K1" s="51"/>
      <c r="L1" s="51"/>
    </row>
    <row r="2" spans="1:12" ht="26.25" customHeight="1">
      <c r="A2" s="54" t="s">
        <v>70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2" ht="24" customHeight="1" thickBot="1">
      <c r="A3" s="56" t="s">
        <v>73</v>
      </c>
      <c r="B3" s="56"/>
      <c r="C3" s="56"/>
      <c r="D3" s="56"/>
      <c r="E3" s="56"/>
      <c r="F3" s="56"/>
      <c r="G3" s="56"/>
      <c r="H3" s="56"/>
      <c r="I3" s="56"/>
      <c r="J3" s="56"/>
      <c r="K3" s="26"/>
      <c r="L3" s="26"/>
    </row>
    <row r="4" spans="1:12" s="10" customFormat="1" ht="22.5" customHeight="1">
      <c r="A4" s="59"/>
      <c r="B4" s="61" t="s">
        <v>59</v>
      </c>
      <c r="C4" s="57" t="s">
        <v>66</v>
      </c>
      <c r="D4" s="58"/>
      <c r="E4" s="57" t="s">
        <v>67</v>
      </c>
      <c r="F4" s="58"/>
      <c r="G4" s="57" t="s">
        <v>68</v>
      </c>
      <c r="H4" s="58"/>
      <c r="I4" s="57" t="s">
        <v>69</v>
      </c>
      <c r="J4" s="63"/>
      <c r="K4" s="52" t="s">
        <v>61</v>
      </c>
      <c r="L4" s="53"/>
    </row>
    <row r="5" spans="1:12" s="9" customFormat="1" ht="48.75" customHeight="1" thickBot="1">
      <c r="A5" s="60"/>
      <c r="B5" s="62"/>
      <c r="C5" s="15" t="s">
        <v>64</v>
      </c>
      <c r="D5" s="16" t="s">
        <v>65</v>
      </c>
      <c r="E5" s="32" t="s">
        <v>64</v>
      </c>
      <c r="F5" s="33" t="s">
        <v>65</v>
      </c>
      <c r="G5" s="15" t="s">
        <v>64</v>
      </c>
      <c r="H5" s="16" t="s">
        <v>65</v>
      </c>
      <c r="I5" s="17" t="s">
        <v>64</v>
      </c>
      <c r="J5" s="31" t="s">
        <v>65</v>
      </c>
      <c r="K5" s="29" t="s">
        <v>64</v>
      </c>
      <c r="L5" s="18" t="s">
        <v>71</v>
      </c>
    </row>
    <row r="6" spans="1:14" s="7" customFormat="1" ht="23.25" customHeight="1">
      <c r="A6" s="8">
        <f>A5+1</f>
        <v>1</v>
      </c>
      <c r="B6" s="36" t="s">
        <v>42</v>
      </c>
      <c r="C6" s="24">
        <v>0</v>
      </c>
      <c r="D6" s="40"/>
      <c r="E6" s="24">
        <v>16</v>
      </c>
      <c r="F6" s="43">
        <v>4.92</v>
      </c>
      <c r="G6" s="48">
        <v>0</v>
      </c>
      <c r="H6" s="46"/>
      <c r="I6" s="21"/>
      <c r="J6" s="27"/>
      <c r="K6" s="22">
        <f>C6+E6+G6+I6</f>
        <v>16</v>
      </c>
      <c r="L6" s="34">
        <f>AVERAGE(D6,F6,H6,J6)</f>
        <v>4.92</v>
      </c>
      <c r="M6" s="19"/>
      <c r="N6" s="19"/>
    </row>
    <row r="7" spans="1:14" s="7" customFormat="1" ht="19.5" customHeight="1">
      <c r="A7" s="8">
        <f aca="true" t="shared" si="0" ref="A7:A60">A6+1</f>
        <v>2</v>
      </c>
      <c r="B7" s="37" t="s">
        <v>56</v>
      </c>
      <c r="C7" s="24">
        <v>141</v>
      </c>
      <c r="D7" s="40">
        <v>4.79</v>
      </c>
      <c r="E7" s="24">
        <v>67</v>
      </c>
      <c r="F7" s="43">
        <v>4.92</v>
      </c>
      <c r="G7" s="48">
        <v>0</v>
      </c>
      <c r="H7" s="46"/>
      <c r="I7" s="21"/>
      <c r="J7" s="27"/>
      <c r="K7" s="22">
        <f>C7+E7+G7+I7</f>
        <v>208</v>
      </c>
      <c r="L7" s="34">
        <f>AVERAGE(D7,F7,H7,J7)</f>
        <v>4.855</v>
      </c>
      <c r="M7" s="19"/>
      <c r="N7" s="19"/>
    </row>
    <row r="8" spans="1:14" s="7" customFormat="1" ht="19.5" customHeight="1">
      <c r="A8" s="8">
        <f t="shared" si="0"/>
        <v>3</v>
      </c>
      <c r="B8" s="36" t="s">
        <v>20</v>
      </c>
      <c r="C8" s="24">
        <v>53</v>
      </c>
      <c r="D8" s="40">
        <v>4.84</v>
      </c>
      <c r="E8" s="24">
        <v>0</v>
      </c>
      <c r="F8" s="43"/>
      <c r="G8" s="48">
        <v>0</v>
      </c>
      <c r="H8" s="46"/>
      <c r="I8" s="21"/>
      <c r="J8" s="27"/>
      <c r="K8" s="22">
        <f>C8+E8+G8+I8</f>
        <v>53</v>
      </c>
      <c r="L8" s="34">
        <f>AVERAGE(D8,F8,H8,J8)</f>
        <v>4.84</v>
      </c>
      <c r="M8" s="19"/>
      <c r="N8" s="19"/>
    </row>
    <row r="9" spans="1:14" s="7" customFormat="1" ht="19.5" customHeight="1">
      <c r="A9" s="8">
        <f t="shared" si="0"/>
        <v>4</v>
      </c>
      <c r="B9" s="36" t="s">
        <v>14</v>
      </c>
      <c r="C9" s="24">
        <v>34</v>
      </c>
      <c r="D9" s="40">
        <v>4.83</v>
      </c>
      <c r="E9" s="24">
        <v>0</v>
      </c>
      <c r="F9" s="43"/>
      <c r="G9" s="48">
        <v>0</v>
      </c>
      <c r="H9" s="46"/>
      <c r="I9" s="21"/>
      <c r="J9" s="27"/>
      <c r="K9" s="22">
        <f>C9+E9+G9+I9</f>
        <v>34</v>
      </c>
      <c r="L9" s="34">
        <f>AVERAGE(D9,F9,H9,J9)</f>
        <v>4.83</v>
      </c>
      <c r="M9" s="19"/>
      <c r="N9" s="19"/>
    </row>
    <row r="10" spans="1:14" s="7" customFormat="1" ht="19.5" customHeight="1">
      <c r="A10" s="8">
        <f t="shared" si="0"/>
        <v>5</v>
      </c>
      <c r="B10" s="36" t="s">
        <v>18</v>
      </c>
      <c r="C10" s="24">
        <v>330</v>
      </c>
      <c r="D10" s="40">
        <v>4.9</v>
      </c>
      <c r="E10" s="24">
        <v>47</v>
      </c>
      <c r="F10" s="43">
        <v>4.69</v>
      </c>
      <c r="G10" s="48">
        <v>0</v>
      </c>
      <c r="H10" s="46"/>
      <c r="I10" s="21"/>
      <c r="J10" s="27"/>
      <c r="K10" s="22">
        <f>C10+E10+G10+I10</f>
        <v>377</v>
      </c>
      <c r="L10" s="34">
        <f>AVERAGE(D10,F10,H10,J10)</f>
        <v>4.795</v>
      </c>
      <c r="M10" s="19"/>
      <c r="N10" s="19"/>
    </row>
    <row r="11" spans="1:14" s="7" customFormat="1" ht="19.5" customHeight="1">
      <c r="A11" s="8">
        <f t="shared" si="0"/>
        <v>6</v>
      </c>
      <c r="B11" s="37" t="s">
        <v>57</v>
      </c>
      <c r="C11" s="24">
        <v>29</v>
      </c>
      <c r="D11" s="40">
        <v>4.75</v>
      </c>
      <c r="E11" s="24">
        <v>8</v>
      </c>
      <c r="F11" s="43">
        <v>4.82</v>
      </c>
      <c r="G11" s="48">
        <v>0</v>
      </c>
      <c r="H11" s="46"/>
      <c r="I11" s="21"/>
      <c r="J11" s="27"/>
      <c r="K11" s="22">
        <f>C11+E11+G11+I11</f>
        <v>37</v>
      </c>
      <c r="L11" s="34">
        <f>AVERAGE(D11,F11,H11,J11)</f>
        <v>4.785</v>
      </c>
      <c r="M11" s="19"/>
      <c r="N11" s="19"/>
    </row>
    <row r="12" spans="1:14" s="7" customFormat="1" ht="23.25" customHeight="1">
      <c r="A12" s="8">
        <f t="shared" si="0"/>
        <v>7</v>
      </c>
      <c r="B12" s="36" t="s">
        <v>44</v>
      </c>
      <c r="C12" s="24">
        <v>166</v>
      </c>
      <c r="D12" s="39">
        <v>4.62</v>
      </c>
      <c r="E12" s="24">
        <v>0</v>
      </c>
      <c r="F12" s="43"/>
      <c r="G12" s="48">
        <v>0</v>
      </c>
      <c r="H12" s="46"/>
      <c r="I12" s="21"/>
      <c r="J12" s="27"/>
      <c r="K12" s="22">
        <f>C12+E12+G12+I12</f>
        <v>166</v>
      </c>
      <c r="L12" s="34">
        <v>4.78</v>
      </c>
      <c r="M12" s="19"/>
      <c r="N12" s="19"/>
    </row>
    <row r="13" spans="1:14" s="7" customFormat="1" ht="19.5" customHeight="1">
      <c r="A13" s="8">
        <f t="shared" si="0"/>
        <v>8</v>
      </c>
      <c r="B13" s="36" t="s">
        <v>46</v>
      </c>
      <c r="C13" s="24">
        <v>0</v>
      </c>
      <c r="D13" s="40"/>
      <c r="E13" s="24">
        <v>0</v>
      </c>
      <c r="F13" s="43"/>
      <c r="G13" s="48">
        <v>0</v>
      </c>
      <c r="H13" s="46"/>
      <c r="I13" s="21">
        <v>64</v>
      </c>
      <c r="J13" s="27">
        <v>4.76</v>
      </c>
      <c r="K13" s="22">
        <f>C13+E13+G13+I13</f>
        <v>64</v>
      </c>
      <c r="L13" s="34">
        <f>AVERAGE(D13,F13,H13,J13)</f>
        <v>4.76</v>
      </c>
      <c r="M13" s="19"/>
      <c r="N13" s="19"/>
    </row>
    <row r="14" spans="1:14" s="7" customFormat="1" ht="19.5" customHeight="1">
      <c r="A14" s="8">
        <f t="shared" si="0"/>
        <v>9</v>
      </c>
      <c r="B14" s="36" t="s">
        <v>38</v>
      </c>
      <c r="C14" s="24">
        <v>76</v>
      </c>
      <c r="D14" s="40">
        <v>4.77</v>
      </c>
      <c r="E14" s="24">
        <v>70</v>
      </c>
      <c r="F14" s="43">
        <v>4.74</v>
      </c>
      <c r="G14" s="48">
        <v>0</v>
      </c>
      <c r="H14" s="46"/>
      <c r="I14" s="21"/>
      <c r="J14" s="27"/>
      <c r="K14" s="22">
        <f>C14+E14+G14+I14</f>
        <v>146</v>
      </c>
      <c r="L14" s="34">
        <f>AVERAGE(D14,F14,H14,J14)</f>
        <v>4.755</v>
      </c>
      <c r="M14" s="19"/>
      <c r="N14" s="19"/>
    </row>
    <row r="15" spans="1:14" s="7" customFormat="1" ht="19.5" customHeight="1">
      <c r="A15" s="8">
        <f t="shared" si="0"/>
        <v>10</v>
      </c>
      <c r="B15" s="36" t="s">
        <v>34</v>
      </c>
      <c r="C15" s="24">
        <v>0</v>
      </c>
      <c r="D15" s="40"/>
      <c r="E15" s="24">
        <v>52</v>
      </c>
      <c r="F15" s="43">
        <v>4.72</v>
      </c>
      <c r="G15" s="48">
        <v>0</v>
      </c>
      <c r="H15" s="46"/>
      <c r="I15" s="21"/>
      <c r="J15" s="27"/>
      <c r="K15" s="22">
        <f>C15+E15+G15+I15</f>
        <v>52</v>
      </c>
      <c r="L15" s="34">
        <f>AVERAGE(D15,F15,H15,J15)</f>
        <v>4.72</v>
      </c>
      <c r="M15" s="19"/>
      <c r="N15" s="19"/>
    </row>
    <row r="16" spans="1:14" s="7" customFormat="1" ht="19.5" customHeight="1">
      <c r="A16" s="8">
        <f t="shared" si="0"/>
        <v>11</v>
      </c>
      <c r="B16" s="36" t="s">
        <v>32</v>
      </c>
      <c r="C16" s="24">
        <v>54</v>
      </c>
      <c r="D16" s="40">
        <v>4.76</v>
      </c>
      <c r="E16" s="24">
        <v>52</v>
      </c>
      <c r="F16" s="43">
        <v>4.67</v>
      </c>
      <c r="G16" s="48">
        <v>0</v>
      </c>
      <c r="H16" s="46"/>
      <c r="I16" s="21"/>
      <c r="J16" s="27"/>
      <c r="K16" s="22">
        <f>C16+E16+G16+I16</f>
        <v>106</v>
      </c>
      <c r="L16" s="34">
        <f>AVERAGE(D16,F16,H16,J16)</f>
        <v>4.715</v>
      </c>
      <c r="M16" s="19"/>
      <c r="N16" s="19"/>
    </row>
    <row r="17" spans="1:14" s="7" customFormat="1" ht="19.5" customHeight="1">
      <c r="A17" s="8">
        <f t="shared" si="0"/>
        <v>12</v>
      </c>
      <c r="B17" s="36" t="s">
        <v>30</v>
      </c>
      <c r="C17" s="24">
        <v>25</v>
      </c>
      <c r="D17" s="40">
        <v>4.6</v>
      </c>
      <c r="E17" s="24">
        <v>29</v>
      </c>
      <c r="F17" s="43">
        <v>4.77</v>
      </c>
      <c r="G17" s="48">
        <v>0</v>
      </c>
      <c r="H17" s="46"/>
      <c r="I17" s="21"/>
      <c r="J17" s="27"/>
      <c r="K17" s="22">
        <f>C17+E17+G17+I17</f>
        <v>54</v>
      </c>
      <c r="L17" s="34">
        <f>AVERAGE(D17,F17,H17,J17)</f>
        <v>4.685</v>
      </c>
      <c r="M17" s="19"/>
      <c r="N17" s="19"/>
    </row>
    <row r="18" spans="1:14" s="7" customFormat="1" ht="19.5" customHeight="1">
      <c r="A18" s="8">
        <f t="shared" si="0"/>
        <v>13</v>
      </c>
      <c r="B18" s="37" t="s">
        <v>54</v>
      </c>
      <c r="C18" s="24">
        <v>64</v>
      </c>
      <c r="D18" s="40">
        <v>4.68</v>
      </c>
      <c r="E18" s="24">
        <v>0</v>
      </c>
      <c r="F18" s="43"/>
      <c r="G18" s="48">
        <v>0</v>
      </c>
      <c r="H18" s="46"/>
      <c r="I18" s="21"/>
      <c r="J18" s="27"/>
      <c r="K18" s="22">
        <f>C18+E18+G18+I18</f>
        <v>64</v>
      </c>
      <c r="L18" s="34">
        <f>AVERAGE(D18,F18,H18,J18)</f>
        <v>4.68</v>
      </c>
      <c r="M18" s="19"/>
      <c r="N18" s="19"/>
    </row>
    <row r="19" spans="1:14" s="7" customFormat="1" ht="19.5" customHeight="1">
      <c r="A19" s="8">
        <f t="shared" si="0"/>
        <v>14</v>
      </c>
      <c r="B19" s="36" t="s">
        <v>12</v>
      </c>
      <c r="C19" s="24">
        <v>117</v>
      </c>
      <c r="D19" s="40">
        <v>4.66</v>
      </c>
      <c r="E19" s="24">
        <v>21</v>
      </c>
      <c r="F19" s="43">
        <v>4.84</v>
      </c>
      <c r="G19" s="48">
        <v>9</v>
      </c>
      <c r="H19" s="46">
        <v>4.5</v>
      </c>
      <c r="I19" s="21"/>
      <c r="J19" s="27"/>
      <c r="K19" s="22">
        <f>C19+E19+G19+I19</f>
        <v>147</v>
      </c>
      <c r="L19" s="34">
        <f>AVERAGE(D19,F19,H19,J19)</f>
        <v>4.666666666666667</v>
      </c>
      <c r="M19" s="19"/>
      <c r="N19" s="19"/>
    </row>
    <row r="20" spans="1:14" s="7" customFormat="1" ht="19.5" customHeight="1">
      <c r="A20" s="8">
        <f t="shared" si="0"/>
        <v>15</v>
      </c>
      <c r="B20" s="36" t="s">
        <v>25</v>
      </c>
      <c r="C20" s="24">
        <v>53</v>
      </c>
      <c r="D20" s="40">
        <v>4.62</v>
      </c>
      <c r="E20" s="24">
        <v>36</v>
      </c>
      <c r="F20" s="43">
        <v>4.71</v>
      </c>
      <c r="G20" s="48">
        <v>0</v>
      </c>
      <c r="H20" s="46"/>
      <c r="I20" s="21"/>
      <c r="J20" s="27"/>
      <c r="K20" s="22">
        <f>C20+E20+G20+I20</f>
        <v>89</v>
      </c>
      <c r="L20" s="34">
        <f>AVERAGE(D20,F20,H20,J20)</f>
        <v>4.665</v>
      </c>
      <c r="M20" s="19"/>
      <c r="N20" s="19"/>
    </row>
    <row r="21" spans="1:14" s="7" customFormat="1" ht="19.5" customHeight="1">
      <c r="A21" s="8">
        <f t="shared" si="0"/>
        <v>16</v>
      </c>
      <c r="B21" s="36" t="s">
        <v>31</v>
      </c>
      <c r="C21" s="24">
        <v>22</v>
      </c>
      <c r="D21" s="40">
        <v>4.79</v>
      </c>
      <c r="E21" s="24">
        <v>37</v>
      </c>
      <c r="F21" s="43">
        <v>4.72</v>
      </c>
      <c r="G21" s="48">
        <v>23</v>
      </c>
      <c r="H21" s="46">
        <v>4.47</v>
      </c>
      <c r="I21" s="21"/>
      <c r="J21" s="27"/>
      <c r="K21" s="22">
        <f>C21+E21+G21+I21</f>
        <v>82</v>
      </c>
      <c r="L21" s="34">
        <f>AVERAGE(D21,F21,H21,J21)</f>
        <v>4.66</v>
      </c>
      <c r="M21" s="19"/>
      <c r="N21" s="19"/>
    </row>
    <row r="22" spans="1:14" s="7" customFormat="1" ht="19.5" customHeight="1">
      <c r="A22" s="8">
        <f t="shared" si="0"/>
        <v>17</v>
      </c>
      <c r="B22" s="37" t="s">
        <v>49</v>
      </c>
      <c r="C22" s="24">
        <v>0</v>
      </c>
      <c r="D22" s="40"/>
      <c r="E22" s="24">
        <v>10</v>
      </c>
      <c r="F22" s="43">
        <v>4.66</v>
      </c>
      <c r="G22" s="48">
        <v>0</v>
      </c>
      <c r="H22" s="46"/>
      <c r="I22" s="21"/>
      <c r="J22" s="27"/>
      <c r="K22" s="22">
        <f>C22+E22+G22+I22</f>
        <v>10</v>
      </c>
      <c r="L22" s="34">
        <f>AVERAGE(D22,F22,H22,J22)</f>
        <v>4.66</v>
      </c>
      <c r="M22" s="19"/>
      <c r="N22" s="19"/>
    </row>
    <row r="23" spans="1:14" s="7" customFormat="1" ht="19.5" customHeight="1">
      <c r="A23" s="8">
        <f t="shared" si="0"/>
        <v>18</v>
      </c>
      <c r="B23" s="37" t="s">
        <v>52</v>
      </c>
      <c r="C23" s="24">
        <v>0</v>
      </c>
      <c r="D23" s="40"/>
      <c r="E23" s="24">
        <v>10</v>
      </c>
      <c r="F23" s="43">
        <v>4.66</v>
      </c>
      <c r="G23" s="48">
        <v>0</v>
      </c>
      <c r="H23" s="46"/>
      <c r="I23" s="21"/>
      <c r="J23" s="27"/>
      <c r="K23" s="22">
        <f>C23+E23+G23+I23</f>
        <v>10</v>
      </c>
      <c r="L23" s="34">
        <f>AVERAGE(D23,F23,H23,J23)</f>
        <v>4.66</v>
      </c>
      <c r="M23" s="19"/>
      <c r="N23" s="19"/>
    </row>
    <row r="24" spans="1:14" s="7" customFormat="1" ht="20.25" customHeight="1">
      <c r="A24" s="8">
        <f t="shared" si="0"/>
        <v>19</v>
      </c>
      <c r="B24" s="37" t="s">
        <v>11</v>
      </c>
      <c r="C24" s="24">
        <v>18</v>
      </c>
      <c r="D24" s="40">
        <v>4.66</v>
      </c>
      <c r="E24" s="24">
        <v>0</v>
      </c>
      <c r="F24" s="43"/>
      <c r="G24" s="48">
        <v>0</v>
      </c>
      <c r="H24" s="46"/>
      <c r="I24" s="21"/>
      <c r="J24" s="27"/>
      <c r="K24" s="22">
        <f>C24+E24+G24+I24</f>
        <v>18</v>
      </c>
      <c r="L24" s="34">
        <f>AVERAGE(D24,F24,H24,J24)</f>
        <v>4.66</v>
      </c>
      <c r="M24" s="19"/>
      <c r="N24" s="19"/>
    </row>
    <row r="25" spans="1:14" s="7" customFormat="1" ht="19.5" customHeight="1">
      <c r="A25" s="8">
        <f t="shared" si="0"/>
        <v>20</v>
      </c>
      <c r="B25" s="37" t="s">
        <v>3</v>
      </c>
      <c r="C25" s="24">
        <v>36</v>
      </c>
      <c r="D25" s="40">
        <v>4.64</v>
      </c>
      <c r="E25" s="24">
        <v>0</v>
      </c>
      <c r="F25" s="43"/>
      <c r="G25" s="48">
        <v>0</v>
      </c>
      <c r="H25" s="46"/>
      <c r="I25" s="21"/>
      <c r="J25" s="27"/>
      <c r="K25" s="22">
        <f>C25+E25+G25+I25</f>
        <v>36</v>
      </c>
      <c r="L25" s="34">
        <f>AVERAGE(D25,F25,H25,J25)</f>
        <v>4.64</v>
      </c>
      <c r="M25" s="19"/>
      <c r="N25" s="19"/>
    </row>
    <row r="26" spans="1:14" s="7" customFormat="1" ht="19.5" customHeight="1">
      <c r="A26" s="8">
        <f t="shared" si="0"/>
        <v>21</v>
      </c>
      <c r="B26" s="37" t="s">
        <v>41</v>
      </c>
      <c r="C26" s="24">
        <v>96</v>
      </c>
      <c r="D26" s="40">
        <v>4.64</v>
      </c>
      <c r="E26" s="24">
        <v>0</v>
      </c>
      <c r="F26" s="43"/>
      <c r="G26" s="48">
        <v>0</v>
      </c>
      <c r="H26" s="46"/>
      <c r="I26" s="21"/>
      <c r="J26" s="27"/>
      <c r="K26" s="22">
        <f>C26+E26+G26+I26</f>
        <v>96</v>
      </c>
      <c r="L26" s="34">
        <f>AVERAGE(D26,F26,H26,J26)</f>
        <v>4.64</v>
      </c>
      <c r="M26" s="19"/>
      <c r="N26" s="19"/>
    </row>
    <row r="27" spans="1:14" s="7" customFormat="1" ht="19.5" customHeight="1">
      <c r="A27" s="8">
        <f t="shared" si="0"/>
        <v>22</v>
      </c>
      <c r="B27" s="37" t="s">
        <v>6</v>
      </c>
      <c r="C27" s="24">
        <v>16</v>
      </c>
      <c r="D27" s="40">
        <v>4.59</v>
      </c>
      <c r="E27" s="24">
        <v>11</v>
      </c>
      <c r="F27" s="43">
        <v>4.61</v>
      </c>
      <c r="G27" s="48">
        <v>0</v>
      </c>
      <c r="H27" s="46"/>
      <c r="I27" s="21"/>
      <c r="J27" s="27"/>
      <c r="K27" s="22">
        <f>C27+E27+G27+I27</f>
        <v>27</v>
      </c>
      <c r="L27" s="34">
        <f>AVERAGE(D27,F27,H27,J27)</f>
        <v>4.6</v>
      </c>
      <c r="M27" s="19"/>
      <c r="N27" s="19"/>
    </row>
    <row r="28" spans="1:14" s="7" customFormat="1" ht="19.5" customHeight="1">
      <c r="A28" s="8">
        <f t="shared" si="0"/>
        <v>23</v>
      </c>
      <c r="B28" s="36" t="s">
        <v>27</v>
      </c>
      <c r="C28" s="24">
        <v>112</v>
      </c>
      <c r="D28" s="39">
        <v>4.37</v>
      </c>
      <c r="E28" s="24">
        <v>81</v>
      </c>
      <c r="F28" s="43">
        <v>4.82</v>
      </c>
      <c r="G28" s="48">
        <v>0</v>
      </c>
      <c r="H28" s="46"/>
      <c r="I28" s="21"/>
      <c r="J28" s="27"/>
      <c r="K28" s="22">
        <f>C28+E28+G28+I28</f>
        <v>193</v>
      </c>
      <c r="L28" s="34">
        <f>AVERAGE(D28,F28,H28,J28)</f>
        <v>4.595000000000001</v>
      </c>
      <c r="M28" s="19"/>
      <c r="N28" s="19"/>
    </row>
    <row r="29" spans="1:14" s="7" customFormat="1" ht="19.5" customHeight="1">
      <c r="A29" s="8">
        <f t="shared" si="0"/>
        <v>24</v>
      </c>
      <c r="B29" s="36" t="s">
        <v>0</v>
      </c>
      <c r="C29" s="24">
        <v>108</v>
      </c>
      <c r="D29" s="40">
        <v>4.29</v>
      </c>
      <c r="E29" s="24">
        <v>35</v>
      </c>
      <c r="F29" s="43">
        <v>4.85</v>
      </c>
      <c r="G29" s="48">
        <v>0</v>
      </c>
      <c r="H29" s="46"/>
      <c r="I29" s="21"/>
      <c r="J29" s="27"/>
      <c r="K29" s="22">
        <f>C29+E29+G29+I29</f>
        <v>143</v>
      </c>
      <c r="L29" s="34">
        <f>AVERAGE(D29,F29,H29,J29)</f>
        <v>4.57</v>
      </c>
      <c r="M29" s="19"/>
      <c r="N29" s="19"/>
    </row>
    <row r="30" spans="1:14" s="7" customFormat="1" ht="19.5" customHeight="1">
      <c r="A30" s="8">
        <f t="shared" si="0"/>
        <v>25</v>
      </c>
      <c r="B30" s="36" t="s">
        <v>37</v>
      </c>
      <c r="C30" s="24">
        <v>0</v>
      </c>
      <c r="D30" s="41"/>
      <c r="E30" s="24">
        <v>94</v>
      </c>
      <c r="F30" s="43">
        <v>4.57</v>
      </c>
      <c r="G30" s="48">
        <v>0</v>
      </c>
      <c r="H30" s="46"/>
      <c r="I30" s="21"/>
      <c r="J30" s="27"/>
      <c r="K30" s="22">
        <f>C30+E30+G30+I30</f>
        <v>94</v>
      </c>
      <c r="L30" s="34">
        <f>AVERAGE(D30,F30,H30,J30)</f>
        <v>4.57</v>
      </c>
      <c r="M30" s="19"/>
      <c r="N30" s="19"/>
    </row>
    <row r="31" spans="1:14" s="7" customFormat="1" ht="19.5" customHeight="1">
      <c r="A31" s="8">
        <f t="shared" si="0"/>
        <v>26</v>
      </c>
      <c r="B31" s="36" t="s">
        <v>60</v>
      </c>
      <c r="C31" s="24">
        <v>86</v>
      </c>
      <c r="D31" s="40">
        <v>4.32</v>
      </c>
      <c r="E31" s="24">
        <v>152</v>
      </c>
      <c r="F31" s="43">
        <v>4.8</v>
      </c>
      <c r="G31" s="48">
        <v>0</v>
      </c>
      <c r="H31" s="46"/>
      <c r="I31" s="21"/>
      <c r="J31" s="27"/>
      <c r="K31" s="22">
        <f>C31+E31+G31+I31</f>
        <v>238</v>
      </c>
      <c r="L31" s="34">
        <f>AVERAGE(D31,F31,H31,J31)</f>
        <v>4.5600000000000005</v>
      </c>
      <c r="M31" s="19"/>
      <c r="N31" s="19"/>
    </row>
    <row r="32" spans="1:14" s="7" customFormat="1" ht="24" customHeight="1">
      <c r="A32" s="8">
        <f t="shared" si="0"/>
        <v>27</v>
      </c>
      <c r="B32" s="37" t="s">
        <v>4</v>
      </c>
      <c r="C32" s="24">
        <v>13</v>
      </c>
      <c r="D32" s="40">
        <v>4.56</v>
      </c>
      <c r="E32" s="24">
        <v>0</v>
      </c>
      <c r="F32" s="43"/>
      <c r="G32" s="48">
        <v>0</v>
      </c>
      <c r="H32" s="46"/>
      <c r="I32" s="21"/>
      <c r="J32" s="27"/>
      <c r="K32" s="22">
        <f>C32+E32+G32+I32</f>
        <v>13</v>
      </c>
      <c r="L32" s="34">
        <f>AVERAGE(D32,F32,H32,J32)</f>
        <v>4.56</v>
      </c>
      <c r="M32" s="19"/>
      <c r="N32" s="19"/>
    </row>
    <row r="33" spans="1:14" s="7" customFormat="1" ht="19.5" customHeight="1">
      <c r="A33" s="8">
        <f t="shared" si="0"/>
        <v>28</v>
      </c>
      <c r="B33" s="37" t="s">
        <v>36</v>
      </c>
      <c r="C33" s="24">
        <v>83</v>
      </c>
      <c r="D33" s="40">
        <v>4.55</v>
      </c>
      <c r="E33" s="24">
        <v>0</v>
      </c>
      <c r="F33" s="43"/>
      <c r="G33" s="48">
        <v>0</v>
      </c>
      <c r="H33" s="46"/>
      <c r="I33" s="21"/>
      <c r="J33" s="27"/>
      <c r="K33" s="22">
        <f>C33+E33+G33+I33</f>
        <v>83</v>
      </c>
      <c r="L33" s="34">
        <f>AVERAGE(D33,F33,H33,J33)</f>
        <v>4.55</v>
      </c>
      <c r="M33" s="19"/>
      <c r="N33" s="19"/>
    </row>
    <row r="34" spans="1:14" s="7" customFormat="1" ht="19.5" customHeight="1">
      <c r="A34" s="8">
        <f t="shared" si="0"/>
        <v>29</v>
      </c>
      <c r="B34" s="36" t="s">
        <v>21</v>
      </c>
      <c r="C34" s="24">
        <v>97</v>
      </c>
      <c r="D34" s="40">
        <v>4.48</v>
      </c>
      <c r="E34" s="24">
        <v>57</v>
      </c>
      <c r="F34" s="43">
        <v>4.59</v>
      </c>
      <c r="G34" s="48">
        <v>0</v>
      </c>
      <c r="H34" s="46"/>
      <c r="I34" s="21"/>
      <c r="J34" s="27"/>
      <c r="K34" s="22">
        <f>C34+E34+G34+I34</f>
        <v>154</v>
      </c>
      <c r="L34" s="34">
        <f>AVERAGE(D34,F34,H34,J34)</f>
        <v>4.535</v>
      </c>
      <c r="M34" s="19"/>
      <c r="N34" s="19"/>
    </row>
    <row r="35" spans="1:14" s="7" customFormat="1" ht="19.5" customHeight="1">
      <c r="A35" s="8">
        <f t="shared" si="0"/>
        <v>30</v>
      </c>
      <c r="B35" s="37" t="s">
        <v>10</v>
      </c>
      <c r="C35" s="24">
        <v>48</v>
      </c>
      <c r="D35" s="40">
        <v>4.53</v>
      </c>
      <c r="E35" s="24">
        <v>0</v>
      </c>
      <c r="F35" s="43"/>
      <c r="G35" s="48">
        <v>0</v>
      </c>
      <c r="H35" s="46"/>
      <c r="I35" s="21"/>
      <c r="J35" s="27"/>
      <c r="K35" s="22">
        <f>C35+E35+G35+I35</f>
        <v>48</v>
      </c>
      <c r="L35" s="34">
        <f>AVERAGE(D35,F35,H35,J35)</f>
        <v>4.53</v>
      </c>
      <c r="M35" s="19"/>
      <c r="N35" s="19"/>
    </row>
    <row r="36" spans="1:14" s="7" customFormat="1" ht="19.5" customHeight="1">
      <c r="A36" s="8">
        <f t="shared" si="0"/>
        <v>31</v>
      </c>
      <c r="B36" s="36" t="s">
        <v>58</v>
      </c>
      <c r="C36" s="24">
        <v>163</v>
      </c>
      <c r="D36" s="39">
        <v>4.38</v>
      </c>
      <c r="E36" s="24">
        <v>19</v>
      </c>
      <c r="F36" s="43">
        <v>4.66</v>
      </c>
      <c r="G36" s="48">
        <v>0</v>
      </c>
      <c r="H36" s="46"/>
      <c r="I36" s="21"/>
      <c r="J36" s="27"/>
      <c r="K36" s="22">
        <f>C36+E36+G36+I36</f>
        <v>182</v>
      </c>
      <c r="L36" s="34">
        <f>AVERAGE(D36,F36,H36,J36)</f>
        <v>4.52</v>
      </c>
      <c r="M36" s="19"/>
      <c r="N36" s="19"/>
    </row>
    <row r="37" spans="1:14" s="7" customFormat="1" ht="19.5" customHeight="1">
      <c r="A37" s="8">
        <f t="shared" si="0"/>
        <v>32</v>
      </c>
      <c r="B37" s="36" t="s">
        <v>35</v>
      </c>
      <c r="C37" s="24">
        <v>103</v>
      </c>
      <c r="D37" s="40">
        <v>4.52</v>
      </c>
      <c r="E37" s="24">
        <v>0</v>
      </c>
      <c r="F37" s="43"/>
      <c r="G37" s="48">
        <v>0</v>
      </c>
      <c r="H37" s="46"/>
      <c r="I37" s="21"/>
      <c r="J37" s="27"/>
      <c r="K37" s="22">
        <f>C37+E37+G37+I37</f>
        <v>103</v>
      </c>
      <c r="L37" s="34">
        <f>AVERAGE(D37,F37,H37,J37)</f>
        <v>4.52</v>
      </c>
      <c r="M37" s="19"/>
      <c r="N37" s="19"/>
    </row>
    <row r="38" spans="1:14" s="7" customFormat="1" ht="19.5" customHeight="1">
      <c r="A38" s="8">
        <f t="shared" si="0"/>
        <v>33</v>
      </c>
      <c r="B38" s="36" t="s">
        <v>17</v>
      </c>
      <c r="C38" s="24">
        <v>35</v>
      </c>
      <c r="D38" s="40">
        <v>4.49</v>
      </c>
      <c r="E38" s="24">
        <v>0</v>
      </c>
      <c r="F38" s="43"/>
      <c r="G38" s="48">
        <v>0</v>
      </c>
      <c r="H38" s="46"/>
      <c r="I38" s="21"/>
      <c r="J38" s="27"/>
      <c r="K38" s="22">
        <f>C38+E38+G38+I38</f>
        <v>35</v>
      </c>
      <c r="L38" s="34">
        <f>AVERAGE(D38,F38,H38,J38)</f>
        <v>4.49</v>
      </c>
      <c r="M38" s="19"/>
      <c r="N38" s="19"/>
    </row>
    <row r="39" spans="1:14" s="7" customFormat="1" ht="19.5" customHeight="1">
      <c r="A39" s="8">
        <f t="shared" si="0"/>
        <v>34</v>
      </c>
      <c r="B39" s="37" t="s">
        <v>1</v>
      </c>
      <c r="C39" s="24">
        <v>57</v>
      </c>
      <c r="D39" s="39">
        <v>4.48</v>
      </c>
      <c r="E39" s="24">
        <v>0</v>
      </c>
      <c r="F39" s="43"/>
      <c r="G39" s="48">
        <v>0</v>
      </c>
      <c r="H39" s="46"/>
      <c r="I39" s="21"/>
      <c r="J39" s="27"/>
      <c r="K39" s="22">
        <f>C39+E39+G39+I39</f>
        <v>57</v>
      </c>
      <c r="L39" s="34">
        <f>AVERAGE(D39,F39,H39,J39)</f>
        <v>4.48</v>
      </c>
      <c r="M39" s="19"/>
      <c r="N39" s="19"/>
    </row>
    <row r="40" spans="1:14" s="7" customFormat="1" ht="19.5" customHeight="1">
      <c r="A40" s="8">
        <f t="shared" si="0"/>
        <v>35</v>
      </c>
      <c r="B40" s="36" t="s">
        <v>33</v>
      </c>
      <c r="C40" s="24">
        <v>148</v>
      </c>
      <c r="D40" s="40">
        <v>4.57</v>
      </c>
      <c r="E40" s="24">
        <v>134</v>
      </c>
      <c r="F40" s="43">
        <v>4.19</v>
      </c>
      <c r="G40" s="48">
        <v>19</v>
      </c>
      <c r="H40" s="46">
        <v>4.67</v>
      </c>
      <c r="I40" s="21"/>
      <c r="J40" s="27"/>
      <c r="K40" s="22">
        <f>C40+E40+G40+I40</f>
        <v>301</v>
      </c>
      <c r="L40" s="34">
        <f>AVERAGE(D40,F40,H40,J40)</f>
        <v>4.4766666666666675</v>
      </c>
      <c r="M40" s="19"/>
      <c r="N40" s="19"/>
    </row>
    <row r="41" spans="1:14" s="7" customFormat="1" ht="19.5" customHeight="1">
      <c r="A41" s="8">
        <f t="shared" si="0"/>
        <v>36</v>
      </c>
      <c r="B41" s="37" t="s">
        <v>47</v>
      </c>
      <c r="C41" s="24">
        <v>0</v>
      </c>
      <c r="D41" s="40"/>
      <c r="E41" s="24">
        <v>0</v>
      </c>
      <c r="F41" s="43"/>
      <c r="G41" s="48">
        <v>90</v>
      </c>
      <c r="H41" s="46">
        <v>4.47</v>
      </c>
      <c r="I41" s="21"/>
      <c r="J41" s="27"/>
      <c r="K41" s="22">
        <f>C41+E41+G41+I41</f>
        <v>90</v>
      </c>
      <c r="L41" s="34">
        <f>AVERAGE(D41,F41,H41,J41)</f>
        <v>4.47</v>
      </c>
      <c r="M41" s="19"/>
      <c r="N41" s="19"/>
    </row>
    <row r="42" spans="1:14" s="7" customFormat="1" ht="19.5" customHeight="1">
      <c r="A42" s="8">
        <f t="shared" si="0"/>
        <v>37</v>
      </c>
      <c r="B42" s="36" t="s">
        <v>13</v>
      </c>
      <c r="C42" s="24">
        <v>93</v>
      </c>
      <c r="D42" s="40">
        <v>4.61</v>
      </c>
      <c r="E42" s="24">
        <v>0</v>
      </c>
      <c r="F42" s="43"/>
      <c r="G42" s="48">
        <v>41</v>
      </c>
      <c r="H42" s="46">
        <v>4.21</v>
      </c>
      <c r="I42" s="21"/>
      <c r="J42" s="27"/>
      <c r="K42" s="22">
        <f>C42+E42+G42+I42</f>
        <v>134</v>
      </c>
      <c r="L42" s="34">
        <f>AVERAGE(D42,F42,H42,J42)</f>
        <v>4.41</v>
      </c>
      <c r="M42" s="19"/>
      <c r="N42" s="19"/>
    </row>
    <row r="43" spans="1:14" s="7" customFormat="1" ht="19.5" customHeight="1">
      <c r="A43" s="8">
        <f t="shared" si="0"/>
        <v>38</v>
      </c>
      <c r="B43" s="36" t="s">
        <v>29</v>
      </c>
      <c r="C43" s="24">
        <v>27</v>
      </c>
      <c r="D43" s="40">
        <v>4.36</v>
      </c>
      <c r="E43" s="24">
        <v>17</v>
      </c>
      <c r="F43" s="43">
        <v>4.43</v>
      </c>
      <c r="G43" s="48">
        <v>32</v>
      </c>
      <c r="H43" s="46">
        <v>4.4</v>
      </c>
      <c r="I43" s="21"/>
      <c r="J43" s="27"/>
      <c r="K43" s="22">
        <f>C43+E43+G43+I43</f>
        <v>76</v>
      </c>
      <c r="L43" s="34">
        <f>AVERAGE(D43,F43,H43,J43)</f>
        <v>4.3966666666666665</v>
      </c>
      <c r="M43" s="19"/>
      <c r="N43" s="19"/>
    </row>
    <row r="44" spans="1:14" s="7" customFormat="1" ht="19.5" customHeight="1">
      <c r="A44" s="8">
        <f t="shared" si="0"/>
        <v>39</v>
      </c>
      <c r="B44" s="36" t="s">
        <v>15</v>
      </c>
      <c r="C44" s="24">
        <v>50</v>
      </c>
      <c r="D44" s="40">
        <v>4.37</v>
      </c>
      <c r="E44" s="24">
        <v>50</v>
      </c>
      <c r="F44" s="43">
        <v>4.4</v>
      </c>
      <c r="G44" s="48">
        <v>0</v>
      </c>
      <c r="H44" s="46"/>
      <c r="I44" s="21"/>
      <c r="J44" s="27"/>
      <c r="K44" s="22">
        <f>C44+E44+G44+I44</f>
        <v>100</v>
      </c>
      <c r="L44" s="34">
        <f>AVERAGE(D44,F44,H44,J44)</f>
        <v>4.385</v>
      </c>
      <c r="M44" s="19"/>
      <c r="N44" s="19"/>
    </row>
    <row r="45" spans="1:14" s="7" customFormat="1" ht="19.5" customHeight="1">
      <c r="A45" s="8">
        <f t="shared" si="0"/>
        <v>40</v>
      </c>
      <c r="B45" s="37" t="s">
        <v>48</v>
      </c>
      <c r="C45" s="24">
        <v>120</v>
      </c>
      <c r="D45" s="40">
        <v>4.12</v>
      </c>
      <c r="E45" s="24">
        <v>179</v>
      </c>
      <c r="F45" s="43">
        <v>4.6</v>
      </c>
      <c r="G45" s="48">
        <v>0</v>
      </c>
      <c r="H45" s="46"/>
      <c r="I45" s="21"/>
      <c r="J45" s="27"/>
      <c r="K45" s="22">
        <f>C45+E45+G45+I45</f>
        <v>299</v>
      </c>
      <c r="L45" s="34">
        <f>AVERAGE(D45,F45,H45,J45)</f>
        <v>4.359999999999999</v>
      </c>
      <c r="M45" s="19"/>
      <c r="N45" s="19"/>
    </row>
    <row r="46" spans="1:14" s="7" customFormat="1" ht="19.5" customHeight="1">
      <c r="A46" s="8">
        <f t="shared" si="0"/>
        <v>41</v>
      </c>
      <c r="B46" s="37" t="s">
        <v>5</v>
      </c>
      <c r="C46" s="24">
        <v>18</v>
      </c>
      <c r="D46" s="40">
        <v>4.32</v>
      </c>
      <c r="E46" s="24">
        <v>0</v>
      </c>
      <c r="F46" s="43"/>
      <c r="G46" s="48">
        <v>0</v>
      </c>
      <c r="H46" s="46"/>
      <c r="I46" s="21"/>
      <c r="J46" s="27"/>
      <c r="K46" s="22">
        <f>C46+E46+G46+I46</f>
        <v>18</v>
      </c>
      <c r="L46" s="34">
        <f>AVERAGE(D46,F46,H46,J46)</f>
        <v>4.32</v>
      </c>
      <c r="M46" s="19"/>
      <c r="N46" s="19"/>
    </row>
    <row r="47" spans="1:14" s="7" customFormat="1" ht="19.5" customHeight="1">
      <c r="A47" s="8">
        <f t="shared" si="0"/>
        <v>42</v>
      </c>
      <c r="B47" s="36" t="s">
        <v>23</v>
      </c>
      <c r="C47" s="24">
        <v>17</v>
      </c>
      <c r="D47" s="40">
        <v>3.76</v>
      </c>
      <c r="E47" s="24">
        <v>99</v>
      </c>
      <c r="F47" s="43">
        <v>4.84</v>
      </c>
      <c r="G47" s="48">
        <v>0</v>
      </c>
      <c r="H47" s="46"/>
      <c r="I47" s="21"/>
      <c r="J47" s="27"/>
      <c r="K47" s="22">
        <f>C47+E47+G47+I47</f>
        <v>116</v>
      </c>
      <c r="L47" s="34">
        <f>AVERAGE(D47,F47,H47,J47)</f>
        <v>4.3</v>
      </c>
      <c r="M47" s="19"/>
      <c r="N47" s="19"/>
    </row>
    <row r="48" spans="1:14" s="7" customFormat="1" ht="19.5" customHeight="1">
      <c r="A48" s="8">
        <f t="shared" si="0"/>
        <v>43</v>
      </c>
      <c r="B48" s="36" t="s">
        <v>28</v>
      </c>
      <c r="C48" s="24">
        <v>20</v>
      </c>
      <c r="D48" s="40">
        <v>3.58</v>
      </c>
      <c r="E48" s="24">
        <v>60</v>
      </c>
      <c r="F48" s="43">
        <v>4.85</v>
      </c>
      <c r="G48" s="48">
        <v>43</v>
      </c>
      <c r="H48" s="46">
        <v>4.31</v>
      </c>
      <c r="I48" s="21"/>
      <c r="J48" s="27"/>
      <c r="K48" s="22">
        <f>C48+E48+G48+I48</f>
        <v>123</v>
      </c>
      <c r="L48" s="34">
        <f>AVERAGE(D48,F48,H48,J48)</f>
        <v>4.246666666666666</v>
      </c>
      <c r="M48" s="19"/>
      <c r="N48" s="19"/>
    </row>
    <row r="49" spans="1:14" s="7" customFormat="1" ht="19.5" customHeight="1">
      <c r="A49" s="8">
        <f t="shared" si="0"/>
        <v>44</v>
      </c>
      <c r="B49" s="36" t="s">
        <v>43</v>
      </c>
      <c r="C49" s="24">
        <v>105</v>
      </c>
      <c r="D49" s="40">
        <v>4.14</v>
      </c>
      <c r="E49" s="24">
        <v>55</v>
      </c>
      <c r="F49" s="43">
        <v>4.32</v>
      </c>
      <c r="G49" s="48">
        <v>0</v>
      </c>
      <c r="H49" s="46"/>
      <c r="I49" s="21"/>
      <c r="J49" s="27"/>
      <c r="K49" s="22">
        <f>C49+E49+G49+I49</f>
        <v>160</v>
      </c>
      <c r="L49" s="34">
        <f>AVERAGE(D49,F49,H49,J49)</f>
        <v>4.23</v>
      </c>
      <c r="M49" s="19"/>
      <c r="N49" s="19"/>
    </row>
    <row r="50" spans="1:14" s="7" customFormat="1" ht="19.5" customHeight="1">
      <c r="A50" s="8">
        <f t="shared" si="0"/>
        <v>45</v>
      </c>
      <c r="B50" s="37" t="s">
        <v>8</v>
      </c>
      <c r="C50" s="24">
        <v>49</v>
      </c>
      <c r="D50" s="40">
        <v>4.21</v>
      </c>
      <c r="E50" s="24">
        <v>0</v>
      </c>
      <c r="F50" s="43"/>
      <c r="G50" s="48">
        <v>0</v>
      </c>
      <c r="H50" s="46"/>
      <c r="I50" s="21"/>
      <c r="J50" s="27"/>
      <c r="K50" s="22">
        <f>C50+E50+G50+I50</f>
        <v>49</v>
      </c>
      <c r="L50" s="34">
        <f>AVERAGE(D50,F50,H50,J50)</f>
        <v>4.21</v>
      </c>
      <c r="M50" s="19"/>
      <c r="N50" s="19"/>
    </row>
    <row r="51" spans="1:14" s="7" customFormat="1" ht="19.5" customHeight="1">
      <c r="A51" s="8">
        <f t="shared" si="0"/>
        <v>46</v>
      </c>
      <c r="B51" s="37" t="s">
        <v>45</v>
      </c>
      <c r="C51" s="24">
        <v>52</v>
      </c>
      <c r="D51" s="40">
        <v>4.05</v>
      </c>
      <c r="E51" s="24">
        <v>45</v>
      </c>
      <c r="F51" s="43">
        <v>4.27</v>
      </c>
      <c r="G51" s="48">
        <v>0</v>
      </c>
      <c r="H51" s="46"/>
      <c r="I51" s="21"/>
      <c r="J51" s="27"/>
      <c r="K51" s="22">
        <f>C51+E51+G51+I51</f>
        <v>97</v>
      </c>
      <c r="L51" s="34">
        <f>AVERAGE(D51,F51,H51,J51)</f>
        <v>4.16</v>
      </c>
      <c r="M51" s="19"/>
      <c r="N51" s="19"/>
    </row>
    <row r="52" spans="1:14" s="7" customFormat="1" ht="19.5" customHeight="1">
      <c r="A52" s="8">
        <f t="shared" si="0"/>
        <v>47</v>
      </c>
      <c r="B52" s="36" t="s">
        <v>16</v>
      </c>
      <c r="C52" s="24">
        <v>121</v>
      </c>
      <c r="D52" s="40">
        <v>3.5</v>
      </c>
      <c r="E52" s="24">
        <v>79</v>
      </c>
      <c r="F52" s="43">
        <v>4.60382052434539</v>
      </c>
      <c r="G52" s="48">
        <v>11</v>
      </c>
      <c r="H52" s="46">
        <v>4.19</v>
      </c>
      <c r="I52" s="21"/>
      <c r="J52" s="27"/>
      <c r="K52" s="22">
        <f>C52+E52+G52+I52</f>
        <v>211</v>
      </c>
      <c r="L52" s="34">
        <f>AVERAGE(D52,F52,H52,J52)</f>
        <v>4.097940174781797</v>
      </c>
      <c r="M52" s="19"/>
      <c r="N52" s="19"/>
    </row>
    <row r="53" spans="1:14" s="7" customFormat="1" ht="19.5" customHeight="1">
      <c r="A53" s="8">
        <f t="shared" si="0"/>
        <v>48</v>
      </c>
      <c r="B53" s="37" t="s">
        <v>7</v>
      </c>
      <c r="C53" s="24">
        <v>105</v>
      </c>
      <c r="D53" s="39">
        <v>3.42</v>
      </c>
      <c r="E53" s="24">
        <v>73</v>
      </c>
      <c r="F53" s="43">
        <v>4.76</v>
      </c>
      <c r="G53" s="48">
        <v>0</v>
      </c>
      <c r="H53" s="46"/>
      <c r="I53" s="21"/>
      <c r="J53" s="27"/>
      <c r="K53" s="22">
        <f>C53+E53+G53+I53</f>
        <v>178</v>
      </c>
      <c r="L53" s="34">
        <f>AVERAGE(D53,F53,H53,J53)</f>
        <v>4.09</v>
      </c>
      <c r="M53" s="19"/>
      <c r="N53" s="19"/>
    </row>
    <row r="54" spans="1:14" s="7" customFormat="1" ht="19.5" customHeight="1">
      <c r="A54" s="8">
        <f t="shared" si="0"/>
        <v>49</v>
      </c>
      <c r="B54" s="37" t="s">
        <v>2</v>
      </c>
      <c r="C54" s="24">
        <v>201</v>
      </c>
      <c r="D54" s="40">
        <v>4.01</v>
      </c>
      <c r="E54" s="24">
        <v>0</v>
      </c>
      <c r="F54" s="43"/>
      <c r="G54" s="48">
        <v>0</v>
      </c>
      <c r="H54" s="46"/>
      <c r="I54" s="21"/>
      <c r="J54" s="27"/>
      <c r="K54" s="22">
        <f>C54+E54+G54+I54</f>
        <v>201</v>
      </c>
      <c r="L54" s="34">
        <f>AVERAGE(D54,F54,H54,J54)</f>
        <v>4.01</v>
      </c>
      <c r="M54" s="19"/>
      <c r="N54" s="19"/>
    </row>
    <row r="55" spans="1:14" s="7" customFormat="1" ht="19.5" customHeight="1">
      <c r="A55" s="8">
        <f t="shared" si="0"/>
        <v>50</v>
      </c>
      <c r="B55" s="37" t="s">
        <v>9</v>
      </c>
      <c r="C55" s="24">
        <v>85</v>
      </c>
      <c r="D55" s="40">
        <v>3.89</v>
      </c>
      <c r="E55" s="24">
        <v>0</v>
      </c>
      <c r="F55" s="43"/>
      <c r="G55" s="48">
        <v>0</v>
      </c>
      <c r="H55" s="46"/>
      <c r="I55" s="21"/>
      <c r="J55" s="27"/>
      <c r="K55" s="22">
        <f>C55+E55+G55+I55</f>
        <v>85</v>
      </c>
      <c r="L55" s="34">
        <f>AVERAGE(D55,F55,H55,J55)</f>
        <v>3.89</v>
      </c>
      <c r="M55" s="19"/>
      <c r="N55" s="19"/>
    </row>
    <row r="56" spans="1:14" s="7" customFormat="1" ht="19.5" customHeight="1">
      <c r="A56" s="8">
        <f t="shared" si="0"/>
        <v>51</v>
      </c>
      <c r="B56" s="36" t="s">
        <v>19</v>
      </c>
      <c r="C56" s="24">
        <v>12</v>
      </c>
      <c r="D56" s="40">
        <v>3.91</v>
      </c>
      <c r="E56" s="24">
        <v>10</v>
      </c>
      <c r="F56" s="43">
        <v>3.8</v>
      </c>
      <c r="G56" s="48">
        <v>0</v>
      </c>
      <c r="H56" s="46"/>
      <c r="I56" s="21"/>
      <c r="J56" s="27"/>
      <c r="K56" s="22">
        <f>C56+E56+G56+I56</f>
        <v>22</v>
      </c>
      <c r="L56" s="34">
        <f>AVERAGE(D56,F56,H56,J56)</f>
        <v>3.855</v>
      </c>
      <c r="M56" s="19"/>
      <c r="N56" s="19"/>
    </row>
    <row r="57" spans="1:14" s="7" customFormat="1" ht="19.5" customHeight="1">
      <c r="A57" s="8">
        <f t="shared" si="0"/>
        <v>52</v>
      </c>
      <c r="B57" s="36" t="s">
        <v>22</v>
      </c>
      <c r="C57" s="24">
        <v>63</v>
      </c>
      <c r="D57" s="40">
        <v>3.82</v>
      </c>
      <c r="E57" s="24">
        <v>0</v>
      </c>
      <c r="F57" s="43"/>
      <c r="G57" s="48">
        <v>0</v>
      </c>
      <c r="H57" s="46"/>
      <c r="I57" s="21"/>
      <c r="J57" s="27"/>
      <c r="K57" s="22">
        <f>C57+E57+G57+I57</f>
        <v>63</v>
      </c>
      <c r="L57" s="34">
        <f>AVERAGE(D57,F57,H57,J57)</f>
        <v>3.82</v>
      </c>
      <c r="M57" s="19"/>
      <c r="N57" s="19"/>
    </row>
    <row r="58" spans="1:14" s="7" customFormat="1" ht="19.5" customHeight="1">
      <c r="A58" s="8">
        <f t="shared" si="0"/>
        <v>53</v>
      </c>
      <c r="B58" s="37" t="s">
        <v>40</v>
      </c>
      <c r="C58" s="24">
        <v>68</v>
      </c>
      <c r="D58" s="40">
        <v>3.65</v>
      </c>
      <c r="E58" s="24">
        <v>0</v>
      </c>
      <c r="F58" s="43"/>
      <c r="G58" s="48">
        <v>0</v>
      </c>
      <c r="H58" s="46"/>
      <c r="I58" s="21"/>
      <c r="J58" s="27"/>
      <c r="K58" s="22">
        <f>C58+E58+G58+I58</f>
        <v>68</v>
      </c>
      <c r="L58" s="34">
        <f>AVERAGE(D58,F58,H58,J58)</f>
        <v>3.65</v>
      </c>
      <c r="M58" s="19"/>
      <c r="N58" s="19"/>
    </row>
    <row r="59" spans="1:14" s="7" customFormat="1" ht="19.5" customHeight="1">
      <c r="A59" s="8">
        <f t="shared" si="0"/>
        <v>54</v>
      </c>
      <c r="B59" s="36" t="s">
        <v>51</v>
      </c>
      <c r="C59" s="24">
        <v>164</v>
      </c>
      <c r="D59" s="40">
        <v>2.92</v>
      </c>
      <c r="E59" s="24">
        <v>107</v>
      </c>
      <c r="F59" s="43">
        <v>4.32</v>
      </c>
      <c r="G59" s="48">
        <v>0</v>
      </c>
      <c r="H59" s="46"/>
      <c r="I59" s="21"/>
      <c r="J59" s="27"/>
      <c r="K59" s="22">
        <f>C59+E59+G59+I59</f>
        <v>271</v>
      </c>
      <c r="L59" s="34">
        <f>AVERAGE(D59,F59,H59,J59)</f>
        <v>3.62</v>
      </c>
      <c r="M59" s="19"/>
      <c r="N59" s="19"/>
    </row>
    <row r="60" spans="1:14" s="7" customFormat="1" ht="19.5" customHeight="1" thickBot="1">
      <c r="A60" s="8">
        <f t="shared" si="0"/>
        <v>55</v>
      </c>
      <c r="B60" s="38" t="s">
        <v>26</v>
      </c>
      <c r="C60" s="24">
        <v>0</v>
      </c>
      <c r="D60" s="40"/>
      <c r="E60" s="25">
        <v>0</v>
      </c>
      <c r="F60" s="44"/>
      <c r="G60" s="48">
        <v>0</v>
      </c>
      <c r="H60" s="46">
        <v>0</v>
      </c>
      <c r="I60" s="21"/>
      <c r="J60" s="27"/>
      <c r="K60" s="22">
        <f>C60+E60+G60+I60</f>
        <v>0</v>
      </c>
      <c r="L60" s="34">
        <f>AVERAGE(D60,F60,H60,J60)</f>
        <v>0</v>
      </c>
      <c r="M60" s="19"/>
      <c r="N60" s="19"/>
    </row>
    <row r="61" spans="1:14" s="2" customFormat="1" ht="19.5" customHeight="1" thickBot="1">
      <c r="A61" s="11"/>
      <c r="B61" s="12" t="s">
        <v>61</v>
      </c>
      <c r="C61" s="23">
        <f>SUM(C6:C60)</f>
        <v>3753</v>
      </c>
      <c r="D61" s="42">
        <v>4.35</v>
      </c>
      <c r="E61" s="23">
        <f>SUM(E6:E60)</f>
        <v>1812</v>
      </c>
      <c r="F61" s="45">
        <v>4.64</v>
      </c>
      <c r="G61" s="49">
        <f>SUM(G6:G60)</f>
        <v>268</v>
      </c>
      <c r="H61" s="47">
        <v>4.4</v>
      </c>
      <c r="I61" s="23">
        <f>SUM(I6:I60)</f>
        <v>64</v>
      </c>
      <c r="J61" s="28">
        <v>4.76</v>
      </c>
      <c r="K61" s="30">
        <f>SUM(K6:K60)</f>
        <v>5897</v>
      </c>
      <c r="L61" s="35">
        <f>AVERAGE(D61,F61,H61,J61)</f>
        <v>4.5375</v>
      </c>
      <c r="M61" s="20"/>
      <c r="N61" s="20"/>
    </row>
    <row r="62" spans="3:13" ht="26.25" customHeight="1">
      <c r="C62" s="13"/>
      <c r="D62" s="13"/>
      <c r="E62" s="14"/>
      <c r="F62" s="14"/>
      <c r="G62" s="14"/>
      <c r="H62" s="14"/>
      <c r="I62" s="14"/>
      <c r="J62" s="14"/>
      <c r="K62"/>
      <c r="L62"/>
      <c r="M62" s="13"/>
    </row>
    <row r="63" spans="5:12" ht="26.25" customHeight="1">
      <c r="E63" s="13"/>
      <c r="F63" s="13"/>
      <c r="G63" s="13"/>
      <c r="H63" s="13"/>
      <c r="I63" s="13"/>
      <c r="J63" s="13"/>
      <c r="K63" s="13"/>
      <c r="L63" s="13"/>
    </row>
  </sheetData>
  <sheetProtection/>
  <mergeCells count="10">
    <mergeCell ref="I1:L1"/>
    <mergeCell ref="K4:L4"/>
    <mergeCell ref="A2:L2"/>
    <mergeCell ref="A3:J3"/>
    <mergeCell ref="C4:D4"/>
    <mergeCell ref="A4:A5"/>
    <mergeCell ref="B4:B5"/>
    <mergeCell ref="E4:F4"/>
    <mergeCell ref="G4:H4"/>
    <mergeCell ref="I4:J4"/>
  </mergeCells>
  <printOptions/>
  <pageMargins left="0.2362204724409449" right="0.2362204724409449" top="0.7480314960629921" bottom="0.7480314960629921" header="0.31496062992125984" footer="0.31496062992125984"/>
  <pageSetup fitToHeight="6" fitToWidth="1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3"/>
  <sheetViews>
    <sheetView zoomScalePageLayoutView="0" workbookViewId="0" topLeftCell="A1">
      <selection activeCell="E11" sqref="E11"/>
    </sheetView>
  </sheetViews>
  <sheetFormatPr defaultColWidth="9.140625" defaultRowHeight="12.75"/>
  <cols>
    <col min="1" max="1" width="69.421875" style="0" customWidth="1"/>
    <col min="2" max="2" width="32.7109375" style="0" customWidth="1"/>
  </cols>
  <sheetData>
    <row r="1" spans="1:2" ht="37.5" customHeight="1">
      <c r="A1" s="64" t="s">
        <v>63</v>
      </c>
      <c r="B1" s="64"/>
    </row>
    <row r="2" spans="1:2" ht="19.5" customHeight="1">
      <c r="A2" s="5" t="s">
        <v>37</v>
      </c>
      <c r="B2" s="5"/>
    </row>
    <row r="3" spans="1:2" ht="19.5" customHeight="1">
      <c r="A3" s="5" t="s">
        <v>50</v>
      </c>
      <c r="B3" s="5"/>
    </row>
    <row r="4" spans="1:2" ht="19.5" customHeight="1">
      <c r="A4" s="5" t="s">
        <v>24</v>
      </c>
      <c r="B4" s="5"/>
    </row>
    <row r="5" spans="1:2" ht="19.5" customHeight="1">
      <c r="A5" s="5" t="s">
        <v>55</v>
      </c>
      <c r="B5" s="5"/>
    </row>
    <row r="6" spans="1:2" ht="19.5" customHeight="1">
      <c r="A6" s="5" t="s">
        <v>39</v>
      </c>
      <c r="B6" s="5"/>
    </row>
    <row r="7" spans="1:2" ht="26.25" customHeight="1">
      <c r="A7" s="3" t="s">
        <v>53</v>
      </c>
      <c r="B7" s="4" t="s">
        <v>62</v>
      </c>
    </row>
    <row r="8" spans="1:2" ht="19.5" customHeight="1">
      <c r="A8" s="5" t="s">
        <v>12</v>
      </c>
      <c r="B8" s="5"/>
    </row>
    <row r="9" spans="1:2" ht="19.5" customHeight="1">
      <c r="A9" s="6" t="s">
        <v>4</v>
      </c>
      <c r="B9" s="6"/>
    </row>
    <row r="10" spans="1:2" ht="19.5" customHeight="1">
      <c r="A10" s="6" t="s">
        <v>52</v>
      </c>
      <c r="B10" s="6"/>
    </row>
    <row r="11" spans="1:2" ht="19.5" customHeight="1">
      <c r="A11" s="6" t="s">
        <v>8</v>
      </c>
      <c r="B11" s="6"/>
    </row>
    <row r="12" spans="1:2" ht="19.5" customHeight="1">
      <c r="A12" s="6" t="s">
        <v>10</v>
      </c>
      <c r="B12" s="6"/>
    </row>
    <row r="13" spans="1:2" ht="19.5" customHeight="1">
      <c r="A13" s="5" t="s">
        <v>26</v>
      </c>
      <c r="B13" s="5"/>
    </row>
  </sheetData>
  <sheetProtection/>
  <mergeCells count="1">
    <mergeCell ref="A1:B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m.litvinov</cp:lastModifiedBy>
  <cp:lastPrinted>2014-10-06T15:23:33Z</cp:lastPrinted>
  <dcterms:created xsi:type="dcterms:W3CDTF">1996-10-08T23:32:33Z</dcterms:created>
  <dcterms:modified xsi:type="dcterms:W3CDTF">2014-10-13T07:56:41Z</dcterms:modified>
  <cp:category/>
  <cp:version/>
  <cp:contentType/>
  <cp:contentStatus/>
</cp:coreProperties>
</file>